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Соревнования\2023 год\"/>
    </mc:Choice>
  </mc:AlternateContent>
  <bookViews>
    <workbookView xWindow="0" yWindow="0" windowWidth="23040" windowHeight="9336"/>
  </bookViews>
  <sheets>
    <sheet name="Сводный протокол" sheetId="1" r:id="rId1"/>
    <sheet name="КТМ" sheetId="7" r:id="rId2"/>
    <sheet name="Краеведение" sheetId="5" r:id="rId3"/>
    <sheet name="Ориентирование" sheetId="2" r:id="rId4"/>
    <sheet name="Полоса препятствий" sheetId="6" r:id="rId5"/>
    <sheet name="Медицина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7" i="1"/>
  <c r="F5" i="1"/>
  <c r="F6" i="1"/>
  <c r="S7" i="7"/>
  <c r="S6" i="7"/>
  <c r="S5" i="7"/>
  <c r="S4" i="7"/>
  <c r="S3" i="7"/>
  <c r="R8" i="7"/>
  <c r="U7" i="7"/>
  <c r="R7" i="7"/>
  <c r="U6" i="7"/>
  <c r="R6" i="7"/>
  <c r="U5" i="7"/>
  <c r="R5" i="7"/>
  <c r="U4" i="7"/>
  <c r="R4" i="7"/>
  <c r="U3" i="7"/>
  <c r="R3" i="7"/>
  <c r="G4" i="1" l="1"/>
  <c r="G3" i="1"/>
  <c r="G7" i="1"/>
  <c r="G5" i="1"/>
  <c r="G8" i="1"/>
  <c r="G9" i="1"/>
  <c r="G6" i="1"/>
  <c r="H11" i="6"/>
  <c r="H10" i="6"/>
  <c r="H9" i="6"/>
  <c r="H8" i="6"/>
  <c r="H7" i="6"/>
  <c r="H6" i="6"/>
  <c r="H5" i="6"/>
  <c r="H4" i="6"/>
  <c r="H4" i="1" l="1"/>
  <c r="H3" i="1"/>
  <c r="H5" i="1"/>
  <c r="H7" i="1"/>
  <c r="H8" i="1"/>
  <c r="H9" i="1"/>
  <c r="H6" i="1"/>
  <c r="E4" i="5"/>
  <c r="E3" i="5"/>
  <c r="E8" i="5"/>
  <c r="E5" i="5"/>
  <c r="E6" i="5"/>
  <c r="E7" i="5"/>
  <c r="E9" i="5"/>
  <c r="I9" i="1" l="1"/>
  <c r="D10" i="1"/>
  <c r="I10" i="1" s="1"/>
  <c r="D11" i="1"/>
  <c r="I11" i="1" s="1"/>
  <c r="D4" i="1"/>
  <c r="D3" i="1"/>
  <c r="D7" i="1"/>
  <c r="I7" i="1" s="1"/>
  <c r="D5" i="1"/>
  <c r="I5" i="1" s="1"/>
  <c r="D6" i="1"/>
  <c r="H12" i="2"/>
  <c r="H11" i="2"/>
  <c r="H10" i="2"/>
  <c r="H9" i="2"/>
  <c r="H8" i="2"/>
  <c r="H7" i="2"/>
  <c r="H6" i="2"/>
  <c r="H5" i="2"/>
  <c r="H4" i="2"/>
  <c r="E12" i="1"/>
  <c r="E4" i="1"/>
  <c r="E3" i="1"/>
  <c r="E5" i="1"/>
  <c r="E8" i="1"/>
  <c r="I8" i="1" s="1"/>
  <c r="E6" i="1"/>
  <c r="F11" i="3"/>
  <c r="F10" i="3"/>
  <c r="F9" i="3"/>
  <c r="F7" i="3"/>
  <c r="F8" i="3"/>
  <c r="F5" i="3"/>
  <c r="F6" i="3"/>
  <c r="F4" i="3"/>
  <c r="I6" i="1" l="1"/>
  <c r="I3" i="1"/>
  <c r="I4" i="1"/>
</calcChain>
</file>

<file path=xl/sharedStrings.xml><?xml version="1.0" encoding="utf-8"?>
<sst xmlns="http://schemas.openxmlformats.org/spreadsheetml/2006/main" count="131" uniqueCount="61">
  <si>
    <t>Сводный протокол муниципального этапа областного слета "Юный путешественник"</t>
  </si>
  <si>
    <t>№ п/п</t>
  </si>
  <si>
    <t>Команда</t>
  </si>
  <si>
    <t>ФИО представителя</t>
  </si>
  <si>
    <t>КТМ</t>
  </si>
  <si>
    <t>Дистанция-пешеходная</t>
  </si>
  <si>
    <t>Краеведение</t>
  </si>
  <si>
    <t>Итого</t>
  </si>
  <si>
    <t>Место</t>
  </si>
  <si>
    <t>МБУ ДО ДДТ Туристы</t>
  </si>
  <si>
    <t>Поликарпова А.Н.</t>
  </si>
  <si>
    <t>МБУ ДО ДДТ Краеведы</t>
  </si>
  <si>
    <t>Локтев В.А.</t>
  </si>
  <si>
    <t>МБОУ СОШ №30 Сарбала</t>
  </si>
  <si>
    <t>Мыцык В.В.</t>
  </si>
  <si>
    <t>МБОУ СОШ №30 Малиновка</t>
  </si>
  <si>
    <t>Королев Ю.К.</t>
  </si>
  <si>
    <t>МБОУ ООШ №18</t>
  </si>
  <si>
    <t>Иващенко Е.Н.</t>
  </si>
  <si>
    <t>МБОУ СОШ №1</t>
  </si>
  <si>
    <t>Кречетова Е.П.</t>
  </si>
  <si>
    <t>МАОУ СОШ №2</t>
  </si>
  <si>
    <t>ГДДЮТ им.Н.К. Крупской геологи</t>
  </si>
  <si>
    <t>Шабалдин И.А.</t>
  </si>
  <si>
    <t>Ориентирование</t>
  </si>
  <si>
    <t>Медицина</t>
  </si>
  <si>
    <t>Участники</t>
  </si>
  <si>
    <t>Сумма</t>
  </si>
  <si>
    <t>место</t>
  </si>
  <si>
    <t>Тесты</t>
  </si>
  <si>
    <t>Практика</t>
  </si>
  <si>
    <t>в/к</t>
  </si>
  <si>
    <t>ДДТ им.Гагарина (Прокопьевск)</t>
  </si>
  <si>
    <t>BLACK PEARL (Прокопьевск)</t>
  </si>
  <si>
    <t>Могилевец А.</t>
  </si>
  <si>
    <t>Стахнев А.Е.</t>
  </si>
  <si>
    <t>не участвовали</t>
  </si>
  <si>
    <t>Теория</t>
  </si>
  <si>
    <t xml:space="preserve">Овсянникова </t>
  </si>
  <si>
    <t>Краеведение 29.09.2023</t>
  </si>
  <si>
    <t>Ориентирование 19.05.2023</t>
  </si>
  <si>
    <t>Медицина 24.05.2023</t>
  </si>
  <si>
    <t>Полоса препятствий 3.10.</t>
  </si>
  <si>
    <t>Итоговый протокол "Контрольно-туристский маршрут"</t>
  </si>
  <si>
    <t>Проверка</t>
  </si>
  <si>
    <t>штрафы</t>
  </si>
  <si>
    <t>Подъем</t>
  </si>
  <si>
    <t>Маятник</t>
  </si>
  <si>
    <t>Азимут</t>
  </si>
  <si>
    <t>знаки 
аварийной
сигнализации</t>
  </si>
  <si>
    <t>Бивуак</t>
  </si>
  <si>
    <t>Спуск</t>
  </si>
  <si>
    <t>Движение
по  заданному
маршруту</t>
  </si>
  <si>
    <t>штраф</t>
  </si>
  <si>
    <t>Сумма 
штрафов</t>
  </si>
  <si>
    <t>штрафное 
время</t>
  </si>
  <si>
    <t>МБУ ДО ДДТ Туристы 1</t>
  </si>
  <si>
    <t xml:space="preserve">МБОУ СОШ №30 Малиновка </t>
  </si>
  <si>
    <t xml:space="preserve">Главный судья </t>
  </si>
  <si>
    <t>Главный секретарь</t>
  </si>
  <si>
    <t>Время
работы 
на этапах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</si>
</sst>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/>
    <xf numFmtId="0" fontId="2" fillId="0" borderId="4" xfId="0" applyFont="1" applyFill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0" fillId="0" borderId="4" xfId="0" applyNumberFormat="1" applyBorder="1"/>
    <xf numFmtId="0" fontId="0" fillId="0" borderId="4" xfId="0" applyBorder="1" applyAlignment="1">
      <alignment wrapText="1"/>
    </xf>
    <xf numFmtId="1" fontId="0" fillId="0" borderId="4" xfId="0" applyNumberFormat="1" applyFill="1" applyBorder="1"/>
    <xf numFmtId="1" fontId="0" fillId="0" borderId="4" xfId="0" applyNumberFormat="1" applyBorder="1" applyAlignment="1">
      <alignment wrapText="1"/>
    </xf>
    <xf numFmtId="164" fontId="0" fillId="0" borderId="4" xfId="0" applyNumberFormat="1" applyBorder="1"/>
    <xf numFmtId="21" fontId="0" fillId="0" borderId="4" xfId="0" applyNumberFormat="1" applyBorder="1"/>
    <xf numFmtId="0" fontId="0" fillId="0" borderId="4" xfId="0" applyNumberFormat="1" applyBorder="1"/>
    <xf numFmtId="1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/>
    </xf>
    <xf numFmtId="164" fontId="0" fillId="0" borderId="4" xfId="0" applyNumberFormat="1" applyBorder="1" applyAlignment="1">
      <alignment wrapText="1"/>
    </xf>
    <xf numFmtId="164" fontId="0" fillId="0" borderId="0" xfId="0" applyNumberFormat="1"/>
    <xf numFmtId="0" fontId="5" fillId="0" borderId="4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/>
    <xf numFmtId="0" fontId="1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F16" sqref="F16"/>
    </sheetView>
  </sheetViews>
  <sheetFormatPr defaultRowHeight="14.4" x14ac:dyDescent="0.3"/>
  <cols>
    <col min="2" max="2" width="35.33203125" bestFit="1" customWidth="1"/>
    <col min="3" max="3" width="20.44140625" bestFit="1" customWidth="1"/>
    <col min="4" max="4" width="17.21875" bestFit="1" customWidth="1"/>
    <col min="5" max="6" width="15.44140625" bestFit="1" customWidth="1"/>
    <col min="7" max="7" width="23.77734375" bestFit="1" customWidth="1"/>
    <col min="8" max="8" width="15.44140625" bestFit="1" customWidth="1"/>
  </cols>
  <sheetData>
    <row r="1" spans="1:12" ht="22.8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4"/>
      <c r="K1" s="29"/>
      <c r="L1" s="28"/>
    </row>
    <row r="2" spans="1:12" ht="15.6" x14ac:dyDescent="0.3">
      <c r="A2" s="1" t="s">
        <v>1</v>
      </c>
      <c r="B2" s="1" t="s">
        <v>2</v>
      </c>
      <c r="C2" s="1" t="s">
        <v>3</v>
      </c>
      <c r="D2" s="1" t="s">
        <v>24</v>
      </c>
      <c r="E2" s="1" t="s">
        <v>25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</row>
    <row r="3" spans="1:12" ht="15.6" x14ac:dyDescent="0.3">
      <c r="A3" s="25">
        <v>1</v>
      </c>
      <c r="B3" s="25" t="s">
        <v>11</v>
      </c>
      <c r="C3" s="25" t="s">
        <v>12</v>
      </c>
      <c r="D3" s="25">
        <f>Ориентирование!I9</f>
        <v>1</v>
      </c>
      <c r="E3" s="25">
        <f>Медицина!G9</f>
        <v>2</v>
      </c>
      <c r="F3" s="25">
        <f>КТМ!V4</f>
        <v>2</v>
      </c>
      <c r="G3" s="25">
        <f>'Полоса препятствий'!I9</f>
        <v>2</v>
      </c>
      <c r="H3" s="25">
        <f>Краеведение!F3</f>
        <v>1</v>
      </c>
      <c r="I3" s="25">
        <f>SUM(D3:H3)</f>
        <v>8</v>
      </c>
      <c r="J3" s="25">
        <v>1</v>
      </c>
    </row>
    <row r="4" spans="1:12" ht="15.6" x14ac:dyDescent="0.3">
      <c r="A4" s="25">
        <v>2</v>
      </c>
      <c r="B4" s="25" t="s">
        <v>9</v>
      </c>
      <c r="C4" s="25" t="s">
        <v>10</v>
      </c>
      <c r="D4" s="25">
        <f>Ориентирование!I10</f>
        <v>3</v>
      </c>
      <c r="E4" s="25">
        <f>Медицина!G10</f>
        <v>1</v>
      </c>
      <c r="F4" s="25">
        <f>КТМ!V3</f>
        <v>1</v>
      </c>
      <c r="G4" s="25">
        <f>'Полоса препятствий'!I10</f>
        <v>1</v>
      </c>
      <c r="H4" s="25">
        <f>Краеведение!F4</f>
        <v>2</v>
      </c>
      <c r="I4" s="25">
        <f>SUM(D4:H4)</f>
        <v>8</v>
      </c>
      <c r="J4" s="25">
        <v>1</v>
      </c>
    </row>
    <row r="5" spans="1:12" ht="15.6" x14ac:dyDescent="0.3">
      <c r="A5" s="25">
        <v>3</v>
      </c>
      <c r="B5" s="25" t="s">
        <v>15</v>
      </c>
      <c r="C5" s="25" t="s">
        <v>16</v>
      </c>
      <c r="D5" s="25">
        <f>Ориентирование!I7</f>
        <v>2</v>
      </c>
      <c r="E5" s="25">
        <f>Медицина!G7</f>
        <v>4</v>
      </c>
      <c r="F5" s="25">
        <f>КТМ!V6</f>
        <v>4</v>
      </c>
      <c r="G5" s="25">
        <f>'Полоса препятствий'!I7</f>
        <v>3</v>
      </c>
      <c r="H5" s="25">
        <f>Краеведение!F5</f>
        <v>3</v>
      </c>
      <c r="I5" s="25">
        <f>SUM(D5:H5)</f>
        <v>16</v>
      </c>
      <c r="J5" s="25">
        <v>3</v>
      </c>
    </row>
    <row r="6" spans="1:12" ht="15.6" x14ac:dyDescent="0.3">
      <c r="A6" s="1">
        <v>4</v>
      </c>
      <c r="B6" s="1" t="s">
        <v>19</v>
      </c>
      <c r="C6" s="1" t="s">
        <v>20</v>
      </c>
      <c r="D6" s="1">
        <f>Ориентирование!I4</f>
        <v>6</v>
      </c>
      <c r="E6" s="1">
        <f>Медицина!G4</f>
        <v>3</v>
      </c>
      <c r="F6" s="1">
        <f>КТМ!V5</f>
        <v>3</v>
      </c>
      <c r="G6" s="1">
        <f>'Полоса препятствий'!I4</f>
        <v>5</v>
      </c>
      <c r="H6" s="1">
        <f>Краеведение!F9</f>
        <v>7</v>
      </c>
      <c r="I6" s="1">
        <f>SUM(D6:H6)</f>
        <v>24</v>
      </c>
      <c r="J6" s="1">
        <v>4</v>
      </c>
    </row>
    <row r="7" spans="1:12" ht="15.6" x14ac:dyDescent="0.3">
      <c r="A7" s="1">
        <v>5</v>
      </c>
      <c r="B7" s="1" t="s">
        <v>13</v>
      </c>
      <c r="C7" s="1" t="s">
        <v>14</v>
      </c>
      <c r="D7" s="1">
        <f>Ориентирование!I8</f>
        <v>0</v>
      </c>
      <c r="E7" s="1" t="s">
        <v>36</v>
      </c>
      <c r="F7" s="1">
        <f>КТМ!V7</f>
        <v>5</v>
      </c>
      <c r="G7" s="1">
        <f>'Полоса препятствий'!I8</f>
        <v>4</v>
      </c>
      <c r="H7" s="1">
        <f>Краеведение!F8</f>
        <v>6</v>
      </c>
      <c r="I7" s="1">
        <f>SUM(D7:H7)</f>
        <v>15</v>
      </c>
      <c r="J7" s="1">
        <v>5</v>
      </c>
    </row>
    <row r="8" spans="1:12" ht="15.6" x14ac:dyDescent="0.3">
      <c r="A8" s="1">
        <v>6</v>
      </c>
      <c r="B8" s="1" t="s">
        <v>17</v>
      </c>
      <c r="C8" s="1" t="s">
        <v>18</v>
      </c>
      <c r="D8" s="1" t="s">
        <v>36</v>
      </c>
      <c r="E8" s="1">
        <f>Медицина!G6</f>
        <v>5</v>
      </c>
      <c r="F8" s="1" t="s">
        <v>36</v>
      </c>
      <c r="G8" s="1">
        <f>'Полоса препятствий'!I6</f>
        <v>6</v>
      </c>
      <c r="H8" s="1">
        <f>Краеведение!F6</f>
        <v>4</v>
      </c>
      <c r="I8" s="1">
        <f>SUM(D8:H8)</f>
        <v>15</v>
      </c>
      <c r="J8" s="1">
        <v>6</v>
      </c>
    </row>
    <row r="9" spans="1:12" ht="15.6" x14ac:dyDescent="0.3">
      <c r="A9" s="1">
        <v>7</v>
      </c>
      <c r="B9" s="1" t="s">
        <v>21</v>
      </c>
      <c r="C9" s="1" t="s">
        <v>38</v>
      </c>
      <c r="D9" s="1" t="s">
        <v>36</v>
      </c>
      <c r="E9" s="1" t="s">
        <v>36</v>
      </c>
      <c r="F9" s="1" t="s">
        <v>36</v>
      </c>
      <c r="G9" s="1">
        <f>'Полоса препятствий'!I5</f>
        <v>7</v>
      </c>
      <c r="H9" s="1">
        <f>Краеведение!F7</f>
        <v>5</v>
      </c>
      <c r="I9" s="1">
        <f t="shared" ref="I9" si="0">SUM(D9:H9)</f>
        <v>12</v>
      </c>
      <c r="J9" s="1">
        <v>7</v>
      </c>
    </row>
    <row r="10" spans="1:12" ht="15.6" x14ac:dyDescent="0.3">
      <c r="A10" s="2">
        <v>8</v>
      </c>
      <c r="B10" s="2" t="s">
        <v>33</v>
      </c>
      <c r="C10" s="1" t="s">
        <v>35</v>
      </c>
      <c r="D10" s="1">
        <f>Ориентирование!I12</f>
        <v>4</v>
      </c>
      <c r="E10" s="1" t="s">
        <v>36</v>
      </c>
      <c r="F10" s="1" t="s">
        <v>36</v>
      </c>
      <c r="G10" s="1" t="s">
        <v>36</v>
      </c>
      <c r="H10" s="1" t="s">
        <v>36</v>
      </c>
      <c r="I10" s="1">
        <f>SUM(D10:H10)</f>
        <v>4</v>
      </c>
      <c r="J10" s="1">
        <v>8</v>
      </c>
    </row>
    <row r="11" spans="1:12" ht="15.6" x14ac:dyDescent="0.3">
      <c r="A11" s="1">
        <v>9</v>
      </c>
      <c r="B11" s="1" t="s">
        <v>32</v>
      </c>
      <c r="C11" s="1" t="s">
        <v>34</v>
      </c>
      <c r="D11" s="1">
        <f>Ориентирование!I11</f>
        <v>5</v>
      </c>
      <c r="E11" s="1" t="s">
        <v>36</v>
      </c>
      <c r="F11" s="1" t="s">
        <v>36</v>
      </c>
      <c r="G11" s="1" t="s">
        <v>36</v>
      </c>
      <c r="H11" s="1" t="s">
        <v>36</v>
      </c>
      <c r="I11" s="1">
        <f>SUM(D11:H11)</f>
        <v>5</v>
      </c>
      <c r="J11" s="1">
        <v>9</v>
      </c>
    </row>
    <row r="12" spans="1:12" ht="15.6" x14ac:dyDescent="0.3">
      <c r="A12" s="1">
        <v>10</v>
      </c>
      <c r="B12" s="2" t="s">
        <v>22</v>
      </c>
      <c r="C12" s="1" t="s">
        <v>23</v>
      </c>
      <c r="D12" s="1" t="s">
        <v>36</v>
      </c>
      <c r="E12" s="1" t="str">
        <f>Медицина!G11</f>
        <v>в/к</v>
      </c>
      <c r="F12" s="1"/>
      <c r="G12" s="1" t="s">
        <v>36</v>
      </c>
      <c r="H12" s="1" t="s">
        <v>36</v>
      </c>
      <c r="I12" s="1"/>
      <c r="J12" s="1">
        <v>10</v>
      </c>
    </row>
  </sheetData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90" zoomScaleNormal="90" workbookViewId="0">
      <selection activeCell="S2" sqref="S1:S1048576"/>
    </sheetView>
  </sheetViews>
  <sheetFormatPr defaultRowHeight="14.4" x14ac:dyDescent="0.3"/>
  <cols>
    <col min="1" max="1" width="27.77734375" bestFit="1" customWidth="1"/>
    <col min="19" max="19" width="8.88671875" style="24"/>
  </cols>
  <sheetData>
    <row r="1" spans="1:22" ht="21" x14ac:dyDescent="0.4">
      <c r="A1" s="22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00.8" x14ac:dyDescent="0.3">
      <c r="A2" s="3"/>
      <c r="B2" s="3" t="s">
        <v>44</v>
      </c>
      <c r="C2" s="12" t="s">
        <v>45</v>
      </c>
      <c r="D2" s="3" t="s">
        <v>46</v>
      </c>
      <c r="E2" s="12" t="s">
        <v>45</v>
      </c>
      <c r="F2" s="3" t="s">
        <v>47</v>
      </c>
      <c r="G2" s="12" t="s">
        <v>45</v>
      </c>
      <c r="H2" s="3" t="s">
        <v>48</v>
      </c>
      <c r="I2" s="12" t="s">
        <v>45</v>
      </c>
      <c r="J2" s="13" t="s">
        <v>49</v>
      </c>
      <c r="K2" s="12" t="s">
        <v>45</v>
      </c>
      <c r="L2" s="3" t="s">
        <v>50</v>
      </c>
      <c r="M2" s="12" t="s">
        <v>45</v>
      </c>
      <c r="N2" s="3" t="s">
        <v>51</v>
      </c>
      <c r="O2" s="12" t="s">
        <v>45</v>
      </c>
      <c r="P2" s="13" t="s">
        <v>52</v>
      </c>
      <c r="Q2" s="14" t="s">
        <v>53</v>
      </c>
      <c r="R2" s="15" t="s">
        <v>54</v>
      </c>
      <c r="S2" s="23" t="s">
        <v>60</v>
      </c>
      <c r="T2" s="13" t="s">
        <v>55</v>
      </c>
      <c r="U2" s="3" t="s">
        <v>7</v>
      </c>
      <c r="V2" s="3" t="s">
        <v>8</v>
      </c>
    </row>
    <row r="3" spans="1:22" x14ac:dyDescent="0.3">
      <c r="A3" s="3" t="s">
        <v>56</v>
      </c>
      <c r="B3" s="16"/>
      <c r="C3" s="12"/>
      <c r="D3" s="16">
        <v>1.6550925925925926E-3</v>
      </c>
      <c r="E3" s="12"/>
      <c r="F3" s="16">
        <v>1.3310185185185185E-3</v>
      </c>
      <c r="G3" s="12">
        <v>6</v>
      </c>
      <c r="H3" s="16"/>
      <c r="I3" s="12">
        <v>5</v>
      </c>
      <c r="J3" s="16"/>
      <c r="K3" s="12"/>
      <c r="L3" s="16"/>
      <c r="M3" s="12"/>
      <c r="N3" s="16">
        <v>2.3611111111111111E-3</v>
      </c>
      <c r="O3" s="12"/>
      <c r="P3" s="3"/>
      <c r="Q3" s="12">
        <v>9</v>
      </c>
      <c r="R3" s="12">
        <f>SUM(C3,E3,G3,I3,K3,M3,O3,Q3)</f>
        <v>20</v>
      </c>
      <c r="S3" s="16">
        <f>SUM(D3,F3,N3)</f>
        <v>5.347222222222222E-3</v>
      </c>
      <c r="T3" s="17">
        <v>6.9444444444444441E-3</v>
      </c>
      <c r="U3" s="16">
        <f>SUM(D3,F3,N3,T3)</f>
        <v>1.2291666666666666E-2</v>
      </c>
      <c r="V3" s="18">
        <v>1</v>
      </c>
    </row>
    <row r="4" spans="1:22" x14ac:dyDescent="0.3">
      <c r="A4" s="3" t="s">
        <v>11</v>
      </c>
      <c r="B4" s="16"/>
      <c r="C4" s="12"/>
      <c r="D4" s="16">
        <v>1.5277777777777779E-3</v>
      </c>
      <c r="E4" s="12"/>
      <c r="F4" s="16">
        <v>2.7893518518518519E-3</v>
      </c>
      <c r="G4" s="12">
        <v>6</v>
      </c>
      <c r="H4" s="16"/>
      <c r="I4" s="12">
        <v>10</v>
      </c>
      <c r="J4" s="16"/>
      <c r="K4" s="12"/>
      <c r="L4" s="16"/>
      <c r="M4" s="12"/>
      <c r="N4" s="16">
        <v>2.3495370370370371E-3</v>
      </c>
      <c r="O4" s="12">
        <v>2</v>
      </c>
      <c r="P4" s="3"/>
      <c r="Q4" s="12">
        <v>0</v>
      </c>
      <c r="R4" s="12">
        <f>SUM(C4,E4,G4,I4,K4,M4,O4,Q4)</f>
        <v>18</v>
      </c>
      <c r="S4" s="16">
        <f t="shared" ref="S4:S7" si="0">SUM(D4,F4,N4)</f>
        <v>6.6666666666666671E-3</v>
      </c>
      <c r="T4" s="17">
        <v>6.2499999999999995E-3</v>
      </c>
      <c r="U4" s="16">
        <f>SUM(D4,F4,N4,T4)</f>
        <v>1.2916666666666667E-2</v>
      </c>
      <c r="V4" s="18">
        <v>2</v>
      </c>
    </row>
    <row r="5" spans="1:22" x14ac:dyDescent="0.3">
      <c r="A5" s="3" t="s">
        <v>19</v>
      </c>
      <c r="B5" s="16"/>
      <c r="C5" s="12">
        <v>3</v>
      </c>
      <c r="D5" s="16">
        <v>1.5393518518518519E-3</v>
      </c>
      <c r="E5" s="12">
        <v>12</v>
      </c>
      <c r="F5" s="16">
        <v>1.5856481481481479E-3</v>
      </c>
      <c r="G5" s="12">
        <v>5</v>
      </c>
      <c r="H5" s="16"/>
      <c r="I5" s="12">
        <v>5</v>
      </c>
      <c r="J5" s="16"/>
      <c r="K5" s="12">
        <v>5</v>
      </c>
      <c r="L5" s="16"/>
      <c r="M5" s="12">
        <v>5</v>
      </c>
      <c r="N5" s="16">
        <v>5.2893518518518515E-3</v>
      </c>
      <c r="O5" s="12">
        <v>4</v>
      </c>
      <c r="P5" s="3"/>
      <c r="Q5" s="12">
        <v>12</v>
      </c>
      <c r="R5" s="12">
        <f>SUM(C5,E5,G5,I5,K5,M5,O5,Q5)</f>
        <v>51</v>
      </c>
      <c r="S5" s="16">
        <f t="shared" si="0"/>
        <v>8.4143518518518517E-3</v>
      </c>
      <c r="T5" s="17">
        <v>1.7708333333333333E-2</v>
      </c>
      <c r="U5" s="16">
        <f>SUM(D5,F5,N5,T5)</f>
        <v>2.6122685185185186E-2</v>
      </c>
      <c r="V5" s="18">
        <v>3</v>
      </c>
    </row>
    <row r="6" spans="1:22" x14ac:dyDescent="0.3">
      <c r="A6" s="3" t="s">
        <v>57</v>
      </c>
      <c r="B6" s="16"/>
      <c r="C6" s="12">
        <v>1</v>
      </c>
      <c r="D6" s="16">
        <v>1.5856481481481479E-3</v>
      </c>
      <c r="E6" s="12">
        <v>6</v>
      </c>
      <c r="F6" s="16">
        <v>2.8472222222222219E-3</v>
      </c>
      <c r="G6" s="12">
        <v>11</v>
      </c>
      <c r="H6" s="16"/>
      <c r="I6" s="12">
        <v>10</v>
      </c>
      <c r="J6" s="16"/>
      <c r="K6" s="12"/>
      <c r="L6" s="16"/>
      <c r="M6" s="12">
        <v>10</v>
      </c>
      <c r="N6" s="16">
        <v>2.7199074074074074E-3</v>
      </c>
      <c r="O6" s="12">
        <v>3</v>
      </c>
      <c r="P6" s="3"/>
      <c r="Q6" s="12">
        <v>15</v>
      </c>
      <c r="R6" s="12">
        <f>SUM(C6,E6,G6,I6,K6,M6,O6,Q6)</f>
        <v>56</v>
      </c>
      <c r="S6" s="16">
        <f t="shared" si="0"/>
        <v>7.152777777777777E-3</v>
      </c>
      <c r="T6" s="17">
        <v>1.9444444444444445E-2</v>
      </c>
      <c r="U6" s="16">
        <f>SUM(D6,F6,N6,T6)</f>
        <v>2.6597222222222223E-2</v>
      </c>
      <c r="V6" s="18">
        <v>4</v>
      </c>
    </row>
    <row r="7" spans="1:22" x14ac:dyDescent="0.3">
      <c r="A7" s="3" t="s">
        <v>13</v>
      </c>
      <c r="B7" s="16"/>
      <c r="C7" s="12">
        <v>5</v>
      </c>
      <c r="D7" s="16">
        <v>2.2106481481481478E-3</v>
      </c>
      <c r="E7" s="12">
        <v>12</v>
      </c>
      <c r="F7" s="16">
        <v>2.2800925925925927E-3</v>
      </c>
      <c r="G7" s="12">
        <v>15</v>
      </c>
      <c r="H7" s="16"/>
      <c r="I7" s="12">
        <v>10</v>
      </c>
      <c r="J7" s="16"/>
      <c r="K7" s="12"/>
      <c r="L7" s="16"/>
      <c r="M7" s="12">
        <v>5</v>
      </c>
      <c r="N7" s="16">
        <v>3.5879629629629629E-3</v>
      </c>
      <c r="O7" s="12">
        <v>2</v>
      </c>
      <c r="P7" s="3"/>
      <c r="Q7" s="12">
        <v>15</v>
      </c>
      <c r="R7" s="12">
        <f>SUM(C7,E7,G7,I7,K7,M7,O7,Q7)</f>
        <v>64</v>
      </c>
      <c r="S7" s="16">
        <f t="shared" si="0"/>
        <v>8.0787037037037025E-3</v>
      </c>
      <c r="T7" s="17">
        <v>2.2222222222222223E-2</v>
      </c>
      <c r="U7" s="16">
        <f>SUM(D7,F7,N7,T7)</f>
        <v>3.0300925925925926E-2</v>
      </c>
      <c r="V7" s="18">
        <v>5</v>
      </c>
    </row>
    <row r="8" spans="1:22" x14ac:dyDescent="0.3">
      <c r="A8" s="3"/>
      <c r="B8" s="3"/>
      <c r="C8" s="12"/>
      <c r="D8" s="3"/>
      <c r="E8" s="12"/>
      <c r="F8" s="3"/>
      <c r="G8" s="12"/>
      <c r="H8" s="3"/>
      <c r="I8" s="12"/>
      <c r="J8" s="3"/>
      <c r="K8" s="12"/>
      <c r="L8" s="3"/>
      <c r="M8" s="12"/>
      <c r="N8" s="3"/>
      <c r="O8" s="12"/>
      <c r="P8" s="3"/>
      <c r="Q8" s="12"/>
      <c r="R8" s="12">
        <f t="shared" ref="R8" si="1">SUM(C8,E8,G8,I8,K8,M8,O8,Q8)</f>
        <v>0</v>
      </c>
      <c r="S8" s="16"/>
      <c r="T8" s="3"/>
      <c r="U8" s="3"/>
      <c r="V8" s="3"/>
    </row>
    <row r="9" spans="1:22" x14ac:dyDescent="0.3">
      <c r="C9" s="19"/>
      <c r="E9" s="19"/>
      <c r="G9" s="19"/>
      <c r="I9" s="19"/>
      <c r="K9" s="19"/>
      <c r="M9" s="19"/>
      <c r="O9" s="19"/>
      <c r="Q9" s="19"/>
      <c r="R9" s="19"/>
    </row>
    <row r="10" spans="1:22" x14ac:dyDescent="0.3">
      <c r="C10" s="19"/>
      <c r="E10" s="19"/>
      <c r="G10" s="19"/>
      <c r="I10" s="19"/>
      <c r="K10" s="19"/>
      <c r="M10" s="19"/>
      <c r="O10" s="19"/>
      <c r="Q10" s="19"/>
      <c r="R10" s="19"/>
    </row>
    <row r="11" spans="1:22" x14ac:dyDescent="0.3">
      <c r="A11" t="s">
        <v>58</v>
      </c>
      <c r="B11" s="21"/>
      <c r="C11" s="21"/>
      <c r="D11" s="20"/>
      <c r="E11" s="19"/>
      <c r="G11" s="19"/>
      <c r="I11" s="19"/>
      <c r="K11" s="19"/>
      <c r="M11" s="19"/>
      <c r="O11" s="19"/>
      <c r="Q11" s="19"/>
      <c r="R11" s="19"/>
    </row>
    <row r="12" spans="1:22" x14ac:dyDescent="0.3">
      <c r="C12" s="19"/>
      <c r="E12" s="19"/>
      <c r="G12" s="19"/>
      <c r="I12" s="19"/>
      <c r="K12" s="19"/>
      <c r="M12" s="19"/>
      <c r="O12" s="19"/>
      <c r="Q12" s="19"/>
      <c r="R12" s="19"/>
    </row>
    <row r="13" spans="1:22" x14ac:dyDescent="0.3">
      <c r="A13" t="s">
        <v>59</v>
      </c>
      <c r="B13" s="21"/>
      <c r="C13" s="21"/>
      <c r="D13" s="20"/>
      <c r="E13" s="19"/>
      <c r="G13" s="19"/>
      <c r="I13" s="19"/>
      <c r="K13" s="19"/>
      <c r="M13" s="19"/>
      <c r="O13" s="19"/>
      <c r="Q13" s="19"/>
      <c r="R13" s="19"/>
    </row>
  </sheetData>
  <mergeCells count="1">
    <mergeCell ref="A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:F5"/>
    </sheetView>
  </sheetViews>
  <sheetFormatPr defaultRowHeight="14.4" x14ac:dyDescent="0.3"/>
  <cols>
    <col min="2" max="2" width="30.33203125" bestFit="1" customWidth="1"/>
    <col min="3" max="3" width="16.44140625" bestFit="1" customWidth="1"/>
  </cols>
  <sheetData>
    <row r="1" spans="1:6" x14ac:dyDescent="0.3">
      <c r="A1" s="5" t="s">
        <v>39</v>
      </c>
      <c r="B1" s="5"/>
      <c r="C1" s="5"/>
      <c r="D1" s="5"/>
      <c r="E1" s="5"/>
      <c r="F1" s="5"/>
    </row>
    <row r="2" spans="1:6" x14ac:dyDescent="0.3">
      <c r="A2" s="3"/>
      <c r="B2" s="3"/>
      <c r="C2" s="3" t="s">
        <v>37</v>
      </c>
      <c r="D2" s="3" t="s">
        <v>30</v>
      </c>
      <c r="E2" s="3" t="s">
        <v>27</v>
      </c>
      <c r="F2" s="3" t="s">
        <v>28</v>
      </c>
    </row>
    <row r="3" spans="1:6" x14ac:dyDescent="0.3">
      <c r="A3" s="26">
        <v>1</v>
      </c>
      <c r="B3" s="26" t="s">
        <v>11</v>
      </c>
      <c r="C3" s="26">
        <v>18</v>
      </c>
      <c r="D3" s="26">
        <v>15</v>
      </c>
      <c r="E3" s="26">
        <f t="shared" ref="E3:E9" si="0">SUM(C3:D3)</f>
        <v>33</v>
      </c>
      <c r="F3" s="26">
        <v>1</v>
      </c>
    </row>
    <row r="4" spans="1:6" x14ac:dyDescent="0.3">
      <c r="A4" s="26">
        <v>2</v>
      </c>
      <c r="B4" s="26" t="s">
        <v>9</v>
      </c>
      <c r="C4" s="26">
        <v>19</v>
      </c>
      <c r="D4" s="26">
        <v>12</v>
      </c>
      <c r="E4" s="26">
        <f t="shared" si="0"/>
        <v>31</v>
      </c>
      <c r="F4" s="26">
        <v>2</v>
      </c>
    </row>
    <row r="5" spans="1:6" x14ac:dyDescent="0.3">
      <c r="A5" s="26">
        <v>3</v>
      </c>
      <c r="B5" s="26" t="s">
        <v>15</v>
      </c>
      <c r="C5" s="26">
        <v>11</v>
      </c>
      <c r="D5" s="26">
        <v>10</v>
      </c>
      <c r="E5" s="26">
        <f t="shared" si="0"/>
        <v>21</v>
      </c>
      <c r="F5" s="26">
        <v>3</v>
      </c>
    </row>
    <row r="6" spans="1:6" x14ac:dyDescent="0.3">
      <c r="A6" s="3">
        <v>4</v>
      </c>
      <c r="B6" s="3" t="s">
        <v>17</v>
      </c>
      <c r="C6" s="3">
        <v>12</v>
      </c>
      <c r="D6" s="3">
        <v>4</v>
      </c>
      <c r="E6" s="3">
        <f t="shared" si="0"/>
        <v>16</v>
      </c>
      <c r="F6" s="3">
        <v>4</v>
      </c>
    </row>
    <row r="7" spans="1:6" x14ac:dyDescent="0.3">
      <c r="A7" s="3">
        <v>5</v>
      </c>
      <c r="B7" s="3" t="s">
        <v>21</v>
      </c>
      <c r="C7" s="3">
        <v>12</v>
      </c>
      <c r="D7" s="3">
        <v>3</v>
      </c>
      <c r="E7" s="3">
        <f t="shared" si="0"/>
        <v>15</v>
      </c>
      <c r="F7" s="3">
        <v>5</v>
      </c>
    </row>
    <row r="8" spans="1:6" x14ac:dyDescent="0.3">
      <c r="A8" s="3">
        <v>6</v>
      </c>
      <c r="B8" s="3" t="s">
        <v>13</v>
      </c>
      <c r="C8" s="3">
        <v>6</v>
      </c>
      <c r="D8" s="3">
        <v>7</v>
      </c>
      <c r="E8" s="3">
        <f t="shared" si="0"/>
        <v>13</v>
      </c>
      <c r="F8" s="3">
        <v>6</v>
      </c>
    </row>
    <row r="9" spans="1:6" x14ac:dyDescent="0.3">
      <c r="A9" s="3">
        <v>7</v>
      </c>
      <c r="B9" s="3" t="s">
        <v>19</v>
      </c>
      <c r="C9" s="3">
        <v>10</v>
      </c>
      <c r="D9" s="3">
        <v>1</v>
      </c>
      <c r="E9" s="3">
        <f t="shared" si="0"/>
        <v>11</v>
      </c>
      <c r="F9" s="3">
        <v>7</v>
      </c>
    </row>
  </sheetData>
  <sortState ref="B3:E11">
    <sortCondition descending="1" ref="E3:E11"/>
  </sortState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9" sqref="C19"/>
    </sheetView>
  </sheetViews>
  <sheetFormatPr defaultRowHeight="14.4" x14ac:dyDescent="0.3"/>
  <cols>
    <col min="1" max="1" width="35.33203125" bestFit="1" customWidth="1"/>
  </cols>
  <sheetData>
    <row r="1" spans="1:9" x14ac:dyDescent="0.3">
      <c r="A1" s="6" t="s">
        <v>40</v>
      </c>
      <c r="B1" s="7"/>
      <c r="C1" s="7"/>
      <c r="D1" s="7"/>
      <c r="E1" s="7"/>
      <c r="F1" s="7"/>
      <c r="G1" s="7"/>
      <c r="H1" s="7"/>
      <c r="I1" s="8"/>
    </row>
    <row r="2" spans="1:9" x14ac:dyDescent="0.3">
      <c r="A2" s="9" t="s">
        <v>2</v>
      </c>
      <c r="B2" s="5" t="s">
        <v>26</v>
      </c>
      <c r="C2" s="5"/>
      <c r="D2" s="5"/>
      <c r="E2" s="5"/>
      <c r="F2" s="5"/>
      <c r="G2" s="5"/>
      <c r="H2" s="9" t="s">
        <v>27</v>
      </c>
      <c r="I2" s="9" t="s">
        <v>28</v>
      </c>
    </row>
    <row r="3" spans="1:9" x14ac:dyDescent="0.3">
      <c r="A3" s="10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10"/>
      <c r="I3" s="10"/>
    </row>
    <row r="4" spans="1:9" ht="15.6" x14ac:dyDescent="0.3">
      <c r="A4" s="1" t="s">
        <v>19</v>
      </c>
      <c r="B4" s="3">
        <v>29</v>
      </c>
      <c r="C4" s="3">
        <v>28</v>
      </c>
      <c r="D4" s="3">
        <v>17</v>
      </c>
      <c r="E4" s="3">
        <v>0</v>
      </c>
      <c r="F4" s="3">
        <v>0</v>
      </c>
      <c r="G4" s="3">
        <v>0</v>
      </c>
      <c r="H4" s="3">
        <f>SUM(B4:G4)</f>
        <v>74</v>
      </c>
      <c r="I4" s="3">
        <v>6</v>
      </c>
    </row>
    <row r="5" spans="1:9" ht="15.6" x14ac:dyDescent="0.3">
      <c r="A5" s="1" t="s">
        <v>21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f>SUM(B5:G5)</f>
        <v>0</v>
      </c>
      <c r="I5" s="3"/>
    </row>
    <row r="6" spans="1:9" ht="15.6" x14ac:dyDescent="0.3">
      <c r="A6" s="1" t="s">
        <v>17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f>SUM(B6:G6)</f>
        <v>0</v>
      </c>
      <c r="I6" s="3"/>
    </row>
    <row r="7" spans="1:9" ht="15.6" x14ac:dyDescent="0.3">
      <c r="A7" s="1" t="s">
        <v>15</v>
      </c>
      <c r="B7" s="3">
        <v>35</v>
      </c>
      <c r="C7" s="3">
        <v>33</v>
      </c>
      <c r="D7" s="3">
        <v>29</v>
      </c>
      <c r="E7" s="3">
        <v>28</v>
      </c>
      <c r="F7" s="3">
        <v>27</v>
      </c>
      <c r="G7" s="3">
        <v>24</v>
      </c>
      <c r="H7" s="3">
        <f>SUM(B7:G7)</f>
        <v>176</v>
      </c>
      <c r="I7" s="3">
        <v>2</v>
      </c>
    </row>
    <row r="8" spans="1:9" ht="15.6" x14ac:dyDescent="0.3">
      <c r="A8" s="1" t="s">
        <v>13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f>SUM(B8:G8)</f>
        <v>0</v>
      </c>
      <c r="I8" s="3"/>
    </row>
    <row r="9" spans="1:9" ht="15.6" x14ac:dyDescent="0.3">
      <c r="A9" s="1" t="s">
        <v>11</v>
      </c>
      <c r="B9" s="3">
        <v>40</v>
      </c>
      <c r="C9" s="3">
        <v>37</v>
      </c>
      <c r="D9" s="3">
        <v>35</v>
      </c>
      <c r="E9" s="3">
        <v>33</v>
      </c>
      <c r="F9" s="3">
        <v>32</v>
      </c>
      <c r="G9" s="3">
        <v>30</v>
      </c>
      <c r="H9" s="3">
        <f>SUM(B9:G9)</f>
        <v>207</v>
      </c>
      <c r="I9" s="3">
        <v>1</v>
      </c>
    </row>
    <row r="10" spans="1:9" ht="15.6" x14ac:dyDescent="0.3">
      <c r="A10" s="1" t="s">
        <v>9</v>
      </c>
      <c r="B10" s="3">
        <v>40</v>
      </c>
      <c r="C10" s="3">
        <v>32</v>
      </c>
      <c r="D10" s="3">
        <v>29</v>
      </c>
      <c r="E10" s="3">
        <v>26</v>
      </c>
      <c r="F10" s="3">
        <v>25</v>
      </c>
      <c r="G10" s="3">
        <v>21</v>
      </c>
      <c r="H10" s="3">
        <f>SUM(B10:G10)</f>
        <v>173</v>
      </c>
      <c r="I10" s="3">
        <v>3</v>
      </c>
    </row>
    <row r="11" spans="1:9" ht="15.6" x14ac:dyDescent="0.3">
      <c r="A11" s="2" t="s">
        <v>32</v>
      </c>
      <c r="B11" s="3">
        <v>37</v>
      </c>
      <c r="C11" s="3">
        <v>37</v>
      </c>
      <c r="D11" s="3">
        <v>33</v>
      </c>
      <c r="E11" s="3">
        <v>30</v>
      </c>
      <c r="F11" s="3">
        <v>0</v>
      </c>
      <c r="G11" s="3">
        <v>0</v>
      </c>
      <c r="H11" s="3">
        <f>SUM(B11:G11)</f>
        <v>137</v>
      </c>
      <c r="I11" s="3">
        <v>5</v>
      </c>
    </row>
    <row r="12" spans="1:9" ht="15.6" x14ac:dyDescent="0.3">
      <c r="A12" s="2" t="s">
        <v>33</v>
      </c>
      <c r="B12" s="3">
        <v>31</v>
      </c>
      <c r="C12" s="3">
        <v>31</v>
      </c>
      <c r="D12" s="3">
        <v>23</v>
      </c>
      <c r="E12" s="3">
        <v>22</v>
      </c>
      <c r="F12" s="3">
        <v>21</v>
      </c>
      <c r="G12" s="3">
        <v>19</v>
      </c>
      <c r="H12" s="3">
        <f>SUM(B12:G12)</f>
        <v>147</v>
      </c>
      <c r="I12" s="3">
        <v>4</v>
      </c>
    </row>
  </sheetData>
  <mergeCells count="5">
    <mergeCell ref="B2:G2"/>
    <mergeCell ref="A1:I1"/>
    <mergeCell ref="A2:A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0" sqref="I10"/>
    </sheetView>
  </sheetViews>
  <sheetFormatPr defaultRowHeight="14.4" x14ac:dyDescent="0.3"/>
  <cols>
    <col min="1" max="1" width="33" bestFit="1" customWidth="1"/>
  </cols>
  <sheetData>
    <row r="1" spans="1:9" x14ac:dyDescent="0.3">
      <c r="A1" s="6" t="s">
        <v>42</v>
      </c>
      <c r="B1" s="7"/>
      <c r="C1" s="7"/>
      <c r="D1" s="7"/>
      <c r="E1" s="7"/>
      <c r="F1" s="7"/>
      <c r="G1" s="7"/>
      <c r="H1" s="7"/>
      <c r="I1" s="8"/>
    </row>
    <row r="2" spans="1:9" x14ac:dyDescent="0.3">
      <c r="A2" s="9" t="s">
        <v>2</v>
      </c>
      <c r="B2" s="5" t="s">
        <v>26</v>
      </c>
      <c r="C2" s="5"/>
      <c r="D2" s="5"/>
      <c r="E2" s="5"/>
      <c r="F2" s="5"/>
      <c r="G2" s="5"/>
      <c r="H2" s="9" t="s">
        <v>27</v>
      </c>
      <c r="I2" s="9" t="s">
        <v>28</v>
      </c>
    </row>
    <row r="3" spans="1:9" x14ac:dyDescent="0.3">
      <c r="A3" s="10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10"/>
      <c r="I3" s="10"/>
    </row>
    <row r="4" spans="1:9" ht="15.6" x14ac:dyDescent="0.3">
      <c r="A4" s="1" t="s">
        <v>19</v>
      </c>
      <c r="B4" s="3">
        <v>40</v>
      </c>
      <c r="C4" s="3">
        <v>30</v>
      </c>
      <c r="D4" s="3">
        <v>30</v>
      </c>
      <c r="E4" s="3">
        <v>28</v>
      </c>
      <c r="F4" s="3">
        <v>28</v>
      </c>
      <c r="G4" s="3">
        <v>28</v>
      </c>
      <c r="H4" s="3">
        <f t="shared" ref="H4:H11" si="0">SUM(B4:G4)</f>
        <v>184</v>
      </c>
      <c r="I4" s="3">
        <v>5</v>
      </c>
    </row>
    <row r="5" spans="1:9" ht="15.6" x14ac:dyDescent="0.3">
      <c r="A5" s="1" t="s">
        <v>21</v>
      </c>
      <c r="B5" s="3">
        <v>26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f t="shared" si="0"/>
        <v>26</v>
      </c>
      <c r="I5" s="3">
        <v>7</v>
      </c>
    </row>
    <row r="6" spans="1:9" ht="15.6" x14ac:dyDescent="0.3">
      <c r="A6" s="1" t="s">
        <v>17</v>
      </c>
      <c r="B6" s="3">
        <v>32</v>
      </c>
      <c r="C6" s="3">
        <v>27</v>
      </c>
      <c r="D6" s="3">
        <v>26</v>
      </c>
      <c r="E6" s="3">
        <v>25</v>
      </c>
      <c r="F6" s="3">
        <v>24</v>
      </c>
      <c r="G6" s="3">
        <v>24</v>
      </c>
      <c r="H6" s="3">
        <f t="shared" si="0"/>
        <v>158</v>
      </c>
      <c r="I6" s="3">
        <v>6</v>
      </c>
    </row>
    <row r="7" spans="1:9" ht="15.6" x14ac:dyDescent="0.3">
      <c r="A7" s="1" t="s">
        <v>15</v>
      </c>
      <c r="B7" s="3">
        <v>40</v>
      </c>
      <c r="C7" s="3">
        <v>37</v>
      </c>
      <c r="D7" s="3">
        <v>35</v>
      </c>
      <c r="E7" s="3">
        <v>29</v>
      </c>
      <c r="F7" s="3">
        <v>28</v>
      </c>
      <c r="G7" s="3">
        <v>24</v>
      </c>
      <c r="H7" s="3">
        <f t="shared" si="0"/>
        <v>193</v>
      </c>
      <c r="I7" s="3">
        <v>3</v>
      </c>
    </row>
    <row r="8" spans="1:9" ht="15.6" x14ac:dyDescent="0.3">
      <c r="A8" s="1" t="s">
        <v>13</v>
      </c>
      <c r="B8" s="3">
        <v>40</v>
      </c>
      <c r="C8" s="3">
        <v>31</v>
      </c>
      <c r="D8" s="3">
        <v>30</v>
      </c>
      <c r="E8" s="3">
        <v>29</v>
      </c>
      <c r="F8" s="3">
        <v>28</v>
      </c>
      <c r="G8" s="3">
        <v>28</v>
      </c>
      <c r="H8" s="3">
        <f t="shared" si="0"/>
        <v>186</v>
      </c>
      <c r="I8" s="3">
        <v>4</v>
      </c>
    </row>
    <row r="9" spans="1:9" ht="15.6" x14ac:dyDescent="0.3">
      <c r="A9" s="1" t="s">
        <v>11</v>
      </c>
      <c r="B9" s="3">
        <v>40</v>
      </c>
      <c r="C9" s="3">
        <v>37</v>
      </c>
      <c r="D9" s="3">
        <v>35</v>
      </c>
      <c r="E9" s="3">
        <v>33</v>
      </c>
      <c r="F9" s="3">
        <v>33</v>
      </c>
      <c r="G9" s="3">
        <v>32</v>
      </c>
      <c r="H9" s="3">
        <f t="shared" si="0"/>
        <v>210</v>
      </c>
      <c r="I9" s="3">
        <v>2</v>
      </c>
    </row>
    <row r="10" spans="1:9" ht="15.6" x14ac:dyDescent="0.3">
      <c r="A10" s="1" t="s">
        <v>9</v>
      </c>
      <c r="B10" s="3">
        <v>40</v>
      </c>
      <c r="C10" s="3">
        <v>40</v>
      </c>
      <c r="D10" s="3">
        <v>37</v>
      </c>
      <c r="E10" s="3">
        <v>35</v>
      </c>
      <c r="F10" s="3">
        <v>35</v>
      </c>
      <c r="G10" s="3">
        <v>33</v>
      </c>
      <c r="H10" s="3">
        <f t="shared" si="0"/>
        <v>220</v>
      </c>
      <c r="I10" s="3">
        <v>1</v>
      </c>
    </row>
    <row r="11" spans="1:9" ht="15.6" x14ac:dyDescent="0.3">
      <c r="A11" s="2" t="s">
        <v>32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f t="shared" si="0"/>
        <v>0</v>
      </c>
      <c r="I11" s="3"/>
    </row>
    <row r="12" spans="1:9" ht="15.6" x14ac:dyDescent="0.3">
      <c r="A12" s="2" t="s">
        <v>33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/>
    </row>
  </sheetData>
  <mergeCells count="5">
    <mergeCell ref="A1:I1"/>
    <mergeCell ref="A2:A3"/>
    <mergeCell ref="B2:G2"/>
    <mergeCell ref="H2:H3"/>
    <mergeCell ref="I2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0" sqref="A30"/>
    </sheetView>
  </sheetViews>
  <sheetFormatPr defaultRowHeight="14.4" x14ac:dyDescent="0.3"/>
  <cols>
    <col min="1" max="1" width="35.33203125" bestFit="1" customWidth="1"/>
  </cols>
  <sheetData>
    <row r="1" spans="1:7" x14ac:dyDescent="0.3">
      <c r="A1" s="5" t="s">
        <v>41</v>
      </c>
      <c r="B1" s="5"/>
      <c r="C1" s="5"/>
      <c r="D1" s="5"/>
      <c r="E1" s="5"/>
      <c r="F1" s="5"/>
      <c r="G1" s="5"/>
    </row>
    <row r="2" spans="1:7" x14ac:dyDescent="0.3">
      <c r="A2" s="5"/>
      <c r="B2" s="5" t="s">
        <v>29</v>
      </c>
      <c r="C2" s="5"/>
      <c r="D2" s="5"/>
      <c r="E2" s="5" t="s">
        <v>30</v>
      </c>
      <c r="F2" s="5" t="s">
        <v>27</v>
      </c>
      <c r="G2" s="5" t="s">
        <v>28</v>
      </c>
    </row>
    <row r="3" spans="1:7" x14ac:dyDescent="0.3">
      <c r="A3" s="5"/>
      <c r="B3" s="3">
        <v>1</v>
      </c>
      <c r="C3" s="3">
        <v>2</v>
      </c>
      <c r="D3" s="3">
        <v>3</v>
      </c>
      <c r="E3" s="5"/>
      <c r="F3" s="5"/>
      <c r="G3" s="5"/>
    </row>
    <row r="4" spans="1:7" ht="15.6" x14ac:dyDescent="0.3">
      <c r="A4" s="1" t="s">
        <v>19</v>
      </c>
      <c r="B4" s="3">
        <v>15</v>
      </c>
      <c r="C4" s="3">
        <v>12</v>
      </c>
      <c r="D4" s="3">
        <v>13</v>
      </c>
      <c r="E4" s="3">
        <v>8</v>
      </c>
      <c r="F4" s="3">
        <f t="shared" ref="F4:F11" si="0">SUM(B4:E4)</f>
        <v>48</v>
      </c>
      <c r="G4" s="3">
        <v>3</v>
      </c>
    </row>
    <row r="5" spans="1:7" ht="15.6" x14ac:dyDescent="0.3">
      <c r="A5" s="1" t="s">
        <v>21</v>
      </c>
      <c r="B5" s="3"/>
      <c r="C5" s="3"/>
      <c r="D5" s="3"/>
      <c r="E5" s="3"/>
      <c r="F5" s="3">
        <f t="shared" si="0"/>
        <v>0</v>
      </c>
      <c r="G5" s="3"/>
    </row>
    <row r="6" spans="1:7" ht="15.6" x14ac:dyDescent="0.3">
      <c r="A6" s="1" t="s">
        <v>17</v>
      </c>
      <c r="B6" s="3">
        <v>8</v>
      </c>
      <c r="C6" s="3">
        <v>8</v>
      </c>
      <c r="D6" s="3">
        <v>8</v>
      </c>
      <c r="E6" s="3">
        <v>7</v>
      </c>
      <c r="F6" s="3">
        <f t="shared" si="0"/>
        <v>31</v>
      </c>
      <c r="G6" s="3">
        <v>5</v>
      </c>
    </row>
    <row r="7" spans="1:7" ht="15.6" x14ac:dyDescent="0.3">
      <c r="A7" s="1" t="s">
        <v>15</v>
      </c>
      <c r="B7" s="3">
        <v>12</v>
      </c>
      <c r="C7" s="3">
        <v>12</v>
      </c>
      <c r="D7" s="3">
        <v>15</v>
      </c>
      <c r="E7" s="3">
        <v>8</v>
      </c>
      <c r="F7" s="3">
        <f t="shared" si="0"/>
        <v>47</v>
      </c>
      <c r="G7" s="3">
        <v>4</v>
      </c>
    </row>
    <row r="8" spans="1:7" ht="15.6" x14ac:dyDescent="0.3">
      <c r="A8" s="1" t="s">
        <v>13</v>
      </c>
      <c r="B8" s="3"/>
      <c r="C8" s="3"/>
      <c r="D8" s="3"/>
      <c r="E8" s="3"/>
      <c r="F8" s="3">
        <f t="shared" si="0"/>
        <v>0</v>
      </c>
      <c r="G8" s="3"/>
    </row>
    <row r="9" spans="1:7" ht="15.6" x14ac:dyDescent="0.3">
      <c r="A9" s="1" t="s">
        <v>11</v>
      </c>
      <c r="B9" s="3">
        <v>15</v>
      </c>
      <c r="C9" s="3">
        <v>15</v>
      </c>
      <c r="D9" s="3">
        <v>12</v>
      </c>
      <c r="E9" s="3">
        <v>14</v>
      </c>
      <c r="F9" s="3">
        <f t="shared" si="0"/>
        <v>56</v>
      </c>
      <c r="G9" s="3">
        <v>2</v>
      </c>
    </row>
    <row r="10" spans="1:7" ht="15.6" x14ac:dyDescent="0.3">
      <c r="A10" s="1" t="s">
        <v>9</v>
      </c>
      <c r="B10" s="3">
        <v>16</v>
      </c>
      <c r="C10" s="3">
        <v>19</v>
      </c>
      <c r="D10" s="3">
        <v>18</v>
      </c>
      <c r="E10" s="3">
        <v>19</v>
      </c>
      <c r="F10" s="3">
        <f t="shared" si="0"/>
        <v>72</v>
      </c>
      <c r="G10" s="3">
        <v>1</v>
      </c>
    </row>
    <row r="11" spans="1:7" ht="15.6" x14ac:dyDescent="0.3">
      <c r="A11" s="2" t="s">
        <v>22</v>
      </c>
      <c r="B11" s="3">
        <v>12</v>
      </c>
      <c r="C11" s="3">
        <v>14</v>
      </c>
      <c r="D11" s="3"/>
      <c r="E11" s="3">
        <v>10</v>
      </c>
      <c r="F11" s="3">
        <f t="shared" si="0"/>
        <v>36</v>
      </c>
      <c r="G11" s="3" t="s">
        <v>31</v>
      </c>
    </row>
  </sheetData>
  <mergeCells count="6">
    <mergeCell ref="A1:G1"/>
    <mergeCell ref="B2:D2"/>
    <mergeCell ref="E2:E3"/>
    <mergeCell ref="F2:F3"/>
    <mergeCell ref="G2:G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Сводный протокол</vt:lpstr>
      <vt:lpstr>КТМ</vt:lpstr>
      <vt:lpstr>Краеведение</vt:lpstr>
      <vt:lpstr>Ориентирование</vt:lpstr>
      <vt:lpstr>Полоса препятствий</vt:lpstr>
      <vt:lpstr>Медицина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Разволяев</dc:creator>
  <cp:lastModifiedBy>Дмитрий Разволяев</cp:lastModifiedBy>
  <dcterms:created xsi:type="dcterms:W3CDTF">2023-05-24T10:31:14Z</dcterms:created>
  <dcterms:modified xsi:type="dcterms:W3CDTF">2023-10-11T14:42:12Z</dcterms:modified>
</cp:coreProperties>
</file>