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880" activeTab="6"/>
  </bookViews>
  <sheets>
    <sheet name="2013 и младше" sheetId="1" r:id="rId1"/>
    <sheet name="2010-2012" sheetId="3" r:id="rId2"/>
    <sheet name="2009-2008" sheetId="4" r:id="rId3"/>
    <sheet name="2007-2005" sheetId="5" r:id="rId4"/>
    <sheet name="2004 и старше" sheetId="6" r:id="rId5"/>
    <sheet name="Ветераны" sheetId="7" r:id="rId6"/>
    <sheet name="Командный зачет" sheetId="8" r:id="rId7"/>
    <sheet name="Лист2" sheetId="2" state="hidden" r:id="rId8"/>
  </sheets>
  <calcPr calcId="162913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6"/>
  <c r="V10" s="1"/>
  <c r="W10" s="1"/>
  <c r="U11" i="7" l="1"/>
  <c r="V11" s="1"/>
  <c r="W11" s="1"/>
  <c r="U19" i="3"/>
  <c r="V19" s="1"/>
  <c r="W19" s="1"/>
  <c r="U16" i="5"/>
  <c r="V16" s="1"/>
  <c r="W16" s="1"/>
  <c r="U10" l="1"/>
  <c r="V10" s="1"/>
  <c r="W10" s="1"/>
  <c r="U16" i="1" l="1"/>
  <c r="V16" s="1"/>
  <c r="W16" s="1"/>
  <c r="U15" i="3" l="1"/>
  <c r="V15" s="1"/>
  <c r="W15" s="1"/>
  <c r="U17"/>
  <c r="V17" s="1"/>
  <c r="W17" s="1"/>
  <c r="U6"/>
  <c r="V6" s="1"/>
  <c r="W6" s="1"/>
  <c r="U10"/>
  <c r="V10" s="1"/>
  <c r="W10" s="1"/>
  <c r="U12"/>
  <c r="V12" s="1"/>
  <c r="W12" s="1"/>
  <c r="U16"/>
  <c r="V16" s="1"/>
  <c r="W16" s="1"/>
  <c r="U13"/>
  <c r="V13" s="1"/>
  <c r="W13" s="1"/>
  <c r="U9"/>
  <c r="V9" s="1"/>
  <c r="W9" s="1"/>
  <c r="U8"/>
  <c r="V8" s="1"/>
  <c r="W8" s="1"/>
  <c r="U7"/>
  <c r="V7" s="1"/>
  <c r="W7" s="1"/>
  <c r="U14"/>
  <c r="V14" s="1"/>
  <c r="W14" s="1"/>
  <c r="U11"/>
  <c r="V11" s="1"/>
  <c r="W11" s="1"/>
  <c r="U20"/>
  <c r="V20" s="1"/>
  <c r="W20" s="1"/>
  <c r="U18"/>
  <c r="V18" s="1"/>
  <c r="W18" s="1"/>
  <c r="U27"/>
  <c r="V27" s="1"/>
  <c r="W27" s="1"/>
  <c r="U24"/>
  <c r="V24" s="1"/>
  <c r="W24" s="1"/>
  <c r="U28"/>
  <c r="V28" s="1"/>
  <c r="W28" s="1"/>
  <c r="U23"/>
  <c r="V23" s="1"/>
  <c r="W23" s="1"/>
  <c r="U22"/>
  <c r="V22" s="1"/>
  <c r="W22" s="1"/>
  <c r="U26"/>
  <c r="V26" s="1"/>
  <c r="W26" s="1"/>
  <c r="U25"/>
  <c r="V25" s="1"/>
  <c r="W25" s="1"/>
  <c r="U32"/>
  <c r="V32" s="1"/>
  <c r="W32" s="1"/>
  <c r="U35"/>
  <c r="V35" s="1"/>
  <c r="W35" s="1"/>
  <c r="U33"/>
  <c r="V33" s="1"/>
  <c r="W33" s="1"/>
  <c r="U31"/>
  <c r="V31" s="1"/>
  <c r="W31" s="1"/>
  <c r="U29"/>
  <c r="V29" s="1"/>
  <c r="W29" s="1"/>
  <c r="U30"/>
  <c r="V30" s="1"/>
  <c r="W30" s="1"/>
  <c r="U34"/>
  <c r="V34" s="1"/>
  <c r="W34" s="1"/>
  <c r="U9" i="1"/>
  <c r="V9" s="1"/>
  <c r="W9" s="1"/>
  <c r="U10"/>
  <c r="V10" s="1"/>
  <c r="W10" s="1"/>
  <c r="U6"/>
  <c r="V6" s="1"/>
  <c r="W6" s="1"/>
  <c r="U8"/>
  <c r="V8" s="1"/>
  <c r="W8" s="1"/>
  <c r="U7"/>
  <c r="V7" s="1"/>
  <c r="W7" s="1"/>
  <c r="U11"/>
  <c r="V11" s="1"/>
  <c r="W11" s="1"/>
  <c r="U13"/>
  <c r="V13" s="1"/>
  <c r="W13" s="1"/>
  <c r="U14"/>
  <c r="V14" s="1"/>
  <c r="W14" s="1"/>
  <c r="U15"/>
  <c r="V15" s="1"/>
  <c r="W15" s="1"/>
  <c r="U17"/>
  <c r="V17" s="1"/>
  <c r="W17" s="1"/>
  <c r="U6" i="4"/>
  <c r="V6" s="1"/>
  <c r="W6" s="1"/>
  <c r="U9"/>
  <c r="V9" s="1"/>
  <c r="W9" s="1"/>
  <c r="U7"/>
  <c r="V7" s="1"/>
  <c r="W7" s="1"/>
  <c r="U10"/>
  <c r="V10" s="1"/>
  <c r="W10" s="1"/>
  <c r="U11"/>
  <c r="V11" s="1"/>
  <c r="W11" s="1"/>
  <c r="U8"/>
  <c r="V8" s="1"/>
  <c r="W8" s="1"/>
  <c r="U16"/>
  <c r="V16" s="1"/>
  <c r="W16" s="1"/>
  <c r="U13"/>
  <c r="V13" s="1"/>
  <c r="W13" s="1"/>
  <c r="U17"/>
  <c r="V17" s="1"/>
  <c r="W17" s="1"/>
  <c r="U14"/>
  <c r="V14" s="1"/>
  <c r="W14" s="1"/>
  <c r="U15"/>
  <c r="V15" s="1"/>
  <c r="W15" s="1"/>
  <c r="U21"/>
  <c r="V21" s="1"/>
  <c r="W21" s="1"/>
  <c r="U22"/>
  <c r="V22" s="1"/>
  <c r="W22" s="1"/>
  <c r="U20"/>
  <c r="V20" s="1"/>
  <c r="W20" s="1"/>
  <c r="U18"/>
  <c r="V18" s="1"/>
  <c r="W18" s="1"/>
  <c r="U19"/>
  <c r="V19" s="1"/>
  <c r="W19" s="1"/>
  <c r="U6" i="5"/>
  <c r="V6" s="1"/>
  <c r="W6" s="1"/>
  <c r="U7"/>
  <c r="V7" s="1"/>
  <c r="W7" s="1"/>
  <c r="U9"/>
  <c r="V9" s="1"/>
  <c r="W9" s="1"/>
  <c r="U11"/>
  <c r="V11" s="1"/>
  <c r="W11" s="1"/>
  <c r="U8"/>
  <c r="V8" s="1"/>
  <c r="W8" s="1"/>
  <c r="U13"/>
  <c r="V13" s="1"/>
  <c r="W13" s="1"/>
  <c r="U15"/>
  <c r="V15" s="1"/>
  <c r="W15" s="1"/>
  <c r="U14"/>
  <c r="V14" s="1"/>
  <c r="W14" s="1"/>
  <c r="U17"/>
  <c r="V17" s="1"/>
  <c r="W17" s="1"/>
  <c r="U6" i="6"/>
  <c r="V6" s="1"/>
  <c r="W6" s="1"/>
  <c r="U7"/>
  <c r="V7" s="1"/>
  <c r="W7" s="1"/>
  <c r="U8"/>
  <c r="V8" s="1"/>
  <c r="W8" s="1"/>
  <c r="U8" i="7"/>
  <c r="V8" s="1"/>
  <c r="W8" s="1"/>
  <c r="U6"/>
  <c r="V6" s="1"/>
  <c r="W6" s="1"/>
  <c r="U7"/>
  <c r="V7" s="1"/>
  <c r="W7" s="1"/>
  <c r="U10"/>
  <c r="V10" s="1"/>
  <c r="W10" s="1"/>
</calcChain>
</file>

<file path=xl/sharedStrings.xml><?xml version="1.0" encoding="utf-8"?>
<sst xmlns="http://schemas.openxmlformats.org/spreadsheetml/2006/main" count="429" uniqueCount="137">
  <si>
    <t>№ п/п</t>
  </si>
  <si>
    <t>Фамилия Имя</t>
  </si>
  <si>
    <t>ОО</t>
  </si>
  <si>
    <t>Руководитель</t>
  </si>
  <si>
    <t>Время работы</t>
  </si>
  <si>
    <t>грейпвайн</t>
  </si>
  <si>
    <t>встречный</t>
  </si>
  <si>
    <t>встречная восьмерка</t>
  </si>
  <si>
    <t>булинь</t>
  </si>
  <si>
    <t>двойной булинь</t>
  </si>
  <si>
    <t>штык</t>
  </si>
  <si>
    <t>проводник-восьмерка</t>
  </si>
  <si>
    <t>двойной проводник</t>
  </si>
  <si>
    <t>австрийский проводник</t>
  </si>
  <si>
    <t>проводник</t>
  </si>
  <si>
    <t>контрольный</t>
  </si>
  <si>
    <t>полугрейпвайн</t>
  </si>
  <si>
    <t>полусхватывающий</t>
  </si>
  <si>
    <t>Барелл</t>
  </si>
  <si>
    <t>Узлы</t>
  </si>
  <si>
    <t>Штрафные баллы</t>
  </si>
  <si>
    <t>штрафное время</t>
  </si>
  <si>
    <t>итоговое время</t>
  </si>
  <si>
    <t>"Пруссик"</t>
  </si>
  <si>
    <t>место</t>
  </si>
  <si>
    <t>ДДТ туристы</t>
  </si>
  <si>
    <t>ДДТ краеведы</t>
  </si>
  <si>
    <t>СОШ №1</t>
  </si>
  <si>
    <t>СОШ №2</t>
  </si>
  <si>
    <t>СОШ №30 Сарбала</t>
  </si>
  <si>
    <t>СОШ №30 Малиновка</t>
  </si>
  <si>
    <t>Разволяев Д.О.</t>
  </si>
  <si>
    <t>Поликарпова А.Н.</t>
  </si>
  <si>
    <t>Локтев В.А.</t>
  </si>
  <si>
    <t>Кречетова Е.П.</t>
  </si>
  <si>
    <t>Мыцык В.В.</t>
  </si>
  <si>
    <t>Королев Ю.К.</t>
  </si>
  <si>
    <t>Овсянникова Е.А.</t>
  </si>
  <si>
    <t>Ветераны</t>
  </si>
  <si>
    <t>ООШ №18</t>
  </si>
  <si>
    <t>Иващенко Е.Н.</t>
  </si>
  <si>
    <t>2003 и старше</t>
  </si>
  <si>
    <t>1972 и старше</t>
  </si>
  <si>
    <t>Белобородов Максим</t>
  </si>
  <si>
    <t>Михалев Максим</t>
  </si>
  <si>
    <t>Туровская Прасковья</t>
  </si>
  <si>
    <t>Ломаев Захар</t>
  </si>
  <si>
    <t>Мачавариани Кирилл</t>
  </si>
  <si>
    <t>Борисова Кристина</t>
  </si>
  <si>
    <t>Устьянцев Евгений</t>
  </si>
  <si>
    <t>Зеленина Зарина</t>
  </si>
  <si>
    <t>Ославская Валерия</t>
  </si>
  <si>
    <t>Синкина Галина</t>
  </si>
  <si>
    <t>Буренков Сергей</t>
  </si>
  <si>
    <t>Королев Юрий</t>
  </si>
  <si>
    <t>Власкин Александр</t>
  </si>
  <si>
    <t>Мальчики</t>
  </si>
  <si>
    <t>Девочки</t>
  </si>
  <si>
    <t>Юноши</t>
  </si>
  <si>
    <t>Девушки</t>
  </si>
  <si>
    <t>Юниоры</t>
  </si>
  <si>
    <t>Юниорки</t>
  </si>
  <si>
    <t>Мужчины</t>
  </si>
  <si>
    <t>Женщины</t>
  </si>
  <si>
    <t>Очки</t>
  </si>
  <si>
    <t>Сумма балов</t>
  </si>
  <si>
    <t>Место</t>
  </si>
  <si>
    <t xml:space="preserve">Локтев Валерий </t>
  </si>
  <si>
    <t>2013 и младше</t>
  </si>
  <si>
    <t>2007-2005</t>
  </si>
  <si>
    <t>2009-2008</t>
  </si>
  <si>
    <t>2010-2012</t>
  </si>
  <si>
    <t>Чистова Влада</t>
  </si>
  <si>
    <t>Имамов Ярослав</t>
  </si>
  <si>
    <t>Рыжкова Таисия</t>
  </si>
  <si>
    <t>Степина Света</t>
  </si>
  <si>
    <t>Кузин Арсений</t>
  </si>
  <si>
    <t>Степина Лена</t>
  </si>
  <si>
    <t>Русалеев Евгений</t>
  </si>
  <si>
    <t>Чунарев Михаил</t>
  </si>
  <si>
    <t>Кобяков Захар</t>
  </si>
  <si>
    <t>Волынкин Савелий</t>
  </si>
  <si>
    <t>Мальцев Дмитрий</t>
  </si>
  <si>
    <t>Казарян Карина</t>
  </si>
  <si>
    <t>Сотник Анна</t>
  </si>
  <si>
    <t>Черев Андрей</t>
  </si>
  <si>
    <t>Медведев Дмитрий</t>
  </si>
  <si>
    <t>Савина Анна</t>
  </si>
  <si>
    <t>Схватывающий</t>
  </si>
  <si>
    <t>Савинков Иван</t>
  </si>
  <si>
    <t>Фирсов Артем</t>
  </si>
  <si>
    <t>Шабалин Данил</t>
  </si>
  <si>
    <t>Шабалин Вадим</t>
  </si>
  <si>
    <t>Пантелеев Савелий</t>
  </si>
  <si>
    <t>Гасанова Алиса</t>
  </si>
  <si>
    <t>Данилов Костя</t>
  </si>
  <si>
    <t>Федосеева Маргарита</t>
  </si>
  <si>
    <t>Мамонтова Дарья</t>
  </si>
  <si>
    <t>Паскарь Кира</t>
  </si>
  <si>
    <t>Чунарев Виталий</t>
  </si>
  <si>
    <t>Пантелеев Макар</t>
  </si>
  <si>
    <t>Кондратьев Станислав</t>
  </si>
  <si>
    <t>Туровский Захар</t>
  </si>
  <si>
    <t>Кодина Мария</t>
  </si>
  <si>
    <t>Изюмов Федор</t>
  </si>
  <si>
    <t>Шевцов Марк</t>
  </si>
  <si>
    <t>Казанцев Илья</t>
  </si>
  <si>
    <t>Спиридонова Г.А.</t>
  </si>
  <si>
    <t>Еремеев Владимир</t>
  </si>
  <si>
    <t>Ключковский Николай</t>
  </si>
  <si>
    <t>Абина Галина</t>
  </si>
  <si>
    <t>Мельник Елизавета</t>
  </si>
  <si>
    <t>Венгер Ксения</t>
  </si>
  <si>
    <t>Лобанова Вероника</t>
  </si>
  <si>
    <t>Клепикова Виктория</t>
  </si>
  <si>
    <t>Хаминов Руслан</t>
  </si>
  <si>
    <t>Федорова Виктория</t>
  </si>
  <si>
    <t>Одинцева Мария</t>
  </si>
  <si>
    <t>Ермакова Софья</t>
  </si>
  <si>
    <t>Фукс Елизавета</t>
  </si>
  <si>
    <t>Баширов Дима</t>
  </si>
  <si>
    <t>Гребнев Семен</t>
  </si>
  <si>
    <t>Инусова Нелли</t>
  </si>
  <si>
    <t>Кузнецова Олеся</t>
  </si>
  <si>
    <t>Салангина Александра</t>
  </si>
  <si>
    <t>Богомолова Сабрина</t>
  </si>
  <si>
    <t>Краснопеева Елена</t>
  </si>
  <si>
    <t>Мыцык Вера</t>
  </si>
  <si>
    <t>Сидихин Артем</t>
  </si>
  <si>
    <t>Чувилева Дарья</t>
  </si>
  <si>
    <t>Шевченко Денис</t>
  </si>
  <si>
    <t>Лузянин Денис</t>
  </si>
  <si>
    <t>Тыдыякова Софья</t>
  </si>
  <si>
    <t>Загайнова Надежда</t>
  </si>
  <si>
    <t xml:space="preserve">Иванова София </t>
  </si>
  <si>
    <t>Пастушенко Полина</t>
  </si>
  <si>
    <t>Муниципальные соревнования по спортивному туризму  "Гордиев узел - 2023"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</si>
</sst>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1" xfId="0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5" fillId="2" borderId="9" xfId="0" applyFont="1" applyFill="1" applyBorder="1" applyAlignment="1">
      <alignment horizontal="center" textRotation="90"/>
    </xf>
    <xf numFmtId="0" fontId="5" fillId="0" borderId="0" xfId="0" applyFont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left" indent="2"/>
    </xf>
    <xf numFmtId="0" fontId="5" fillId="3" borderId="0" xfId="0" applyFont="1" applyFill="1"/>
    <xf numFmtId="0" fontId="8" fillId="0" borderId="1" xfId="0" applyFont="1" applyBorder="1"/>
    <xf numFmtId="164" fontId="8" fillId="0" borderId="1" xfId="0" applyNumberFormat="1" applyFont="1" applyBorder="1"/>
    <xf numFmtId="0" fontId="8" fillId="0" borderId="1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10" xfId="0" applyFont="1" applyBorder="1"/>
    <xf numFmtId="164" fontId="8" fillId="0" borderId="10" xfId="0" applyNumberFormat="1" applyFont="1" applyBorder="1"/>
    <xf numFmtId="0" fontId="8" fillId="0" borderId="10" xfId="0" applyNumberFormat="1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10" fillId="0" borderId="1" xfId="0" applyFont="1" applyBorder="1"/>
    <xf numFmtId="164" fontId="10" fillId="0" borderId="1" xfId="0" applyNumberFormat="1" applyFont="1" applyBorder="1"/>
    <xf numFmtId="0" fontId="10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0" fillId="0" borderId="0" xfId="0" applyNumberFormat="1" applyFont="1"/>
    <xf numFmtId="0" fontId="2" fillId="0" borderId="1" xfId="0" applyFont="1" applyBorder="1" applyAlignment="1"/>
    <xf numFmtId="21" fontId="2" fillId="0" borderId="1" xfId="0" applyNumberFormat="1" applyFont="1" applyBorder="1" applyAlignment="1"/>
    <xf numFmtId="165" fontId="2" fillId="0" borderId="1" xfId="0" applyNumberFormat="1" applyFont="1" applyBorder="1" applyAlignment="1"/>
    <xf numFmtId="0" fontId="8" fillId="0" borderId="1" xfId="0" applyFont="1" applyFill="1" applyBorder="1"/>
    <xf numFmtId="165" fontId="10" fillId="0" borderId="1" xfId="0" applyNumberFormat="1" applyFont="1" applyBorder="1"/>
    <xf numFmtId="165" fontId="8" fillId="0" borderId="1" xfId="0" applyNumberFormat="1" applyFont="1" applyBorder="1"/>
    <xf numFmtId="0" fontId="8" fillId="0" borderId="0" xfId="0" applyFont="1"/>
    <xf numFmtId="0" fontId="5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textRotation="90"/>
    </xf>
    <xf numFmtId="0" fontId="2" fillId="2" borderId="1" xfId="0" applyNumberFormat="1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textRotation="90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pane ySplit="3" topLeftCell="A4" activePane="bottomLeft" state="frozen"/>
      <selection pane="bottomLeft" activeCell="J20" sqref="J20"/>
    </sheetView>
  </sheetViews>
  <sheetFormatPr defaultRowHeight="15"/>
  <cols>
    <col min="1" max="1" width="3.7109375" bestFit="1" customWidth="1"/>
    <col min="2" max="2" width="22.7109375" bestFit="1" customWidth="1"/>
    <col min="3" max="3" width="20.28515625" bestFit="1" customWidth="1"/>
    <col min="4" max="4" width="18.85546875" bestFit="1" customWidth="1"/>
    <col min="5" max="5" width="8" style="1" bestFit="1" customWidth="1"/>
    <col min="6" max="6" width="3.85546875" customWidth="1"/>
    <col min="7" max="7" width="3.5703125" bestFit="1" customWidth="1"/>
    <col min="8" max="8" width="3.140625" customWidth="1"/>
    <col min="9" max="20" width="3.7109375" bestFit="1" customWidth="1"/>
    <col min="21" max="21" width="4" style="2" bestFit="1" customWidth="1"/>
    <col min="22" max="23" width="7.85546875" bestFit="1" customWidth="1"/>
    <col min="24" max="24" width="4" bestFit="1" customWidth="1"/>
    <col min="25" max="25" width="3.5703125" bestFit="1" customWidth="1"/>
  </cols>
  <sheetData>
    <row r="1" spans="1:25" ht="18.75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5" customFormat="1" ht="15.6" customHeight="1">
      <c r="A2" s="52" t="s">
        <v>0</v>
      </c>
      <c r="B2" s="52" t="s">
        <v>1</v>
      </c>
      <c r="C2" s="52" t="s">
        <v>2</v>
      </c>
      <c r="D2" s="52" t="s">
        <v>3</v>
      </c>
      <c r="E2" s="51" t="s">
        <v>4</v>
      </c>
      <c r="F2" s="50" t="s">
        <v>19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2" t="s">
        <v>20</v>
      </c>
      <c r="V2" s="53" t="s">
        <v>21</v>
      </c>
      <c r="W2" s="53" t="s">
        <v>22</v>
      </c>
      <c r="X2" s="53" t="s">
        <v>24</v>
      </c>
      <c r="Y2" s="44" t="s">
        <v>64</v>
      </c>
    </row>
    <row r="3" spans="1:25" s="6" customFormat="1" ht="108">
      <c r="A3" s="52"/>
      <c r="B3" s="52"/>
      <c r="C3" s="52"/>
      <c r="D3" s="52"/>
      <c r="E3" s="51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23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52"/>
      <c r="V3" s="53"/>
      <c r="W3" s="53"/>
      <c r="X3" s="53"/>
      <c r="Y3" s="44"/>
    </row>
    <row r="4" spans="1:25" s="12" customFormat="1" ht="15.75">
      <c r="A4" s="46" t="s">
        <v>68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s="12" customFormat="1" ht="15.75">
      <c r="A5" s="46" t="s">
        <v>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5.75">
      <c r="A6" s="25">
        <v>1</v>
      </c>
      <c r="B6" s="14" t="s">
        <v>89</v>
      </c>
      <c r="C6" s="14" t="s">
        <v>25</v>
      </c>
      <c r="D6" s="14" t="s">
        <v>32</v>
      </c>
      <c r="E6" s="15">
        <v>3.6921296296296298E-3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6">
        <f>SUM(F6:T6)</f>
        <v>0</v>
      </c>
      <c r="V6" s="15">
        <f>U6*0.000347222222222222</f>
        <v>0</v>
      </c>
      <c r="W6" s="15">
        <f>SUM(E6,V6)</f>
        <v>3.6921296296296298E-3</v>
      </c>
      <c r="X6" s="14">
        <v>1</v>
      </c>
      <c r="Y6" s="14">
        <v>40</v>
      </c>
    </row>
    <row r="7" spans="1:25" ht="15.75">
      <c r="A7" s="25">
        <v>2</v>
      </c>
      <c r="B7" s="14" t="s">
        <v>100</v>
      </c>
      <c r="C7" s="14" t="s">
        <v>26</v>
      </c>
      <c r="D7" s="14" t="s">
        <v>33</v>
      </c>
      <c r="E7" s="15">
        <v>4.3287037037037035E-3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6">
        <f>SUM(F7:T7)</f>
        <v>2</v>
      </c>
      <c r="V7" s="15">
        <f>U7*0.000347222222222222</f>
        <v>6.9444444444444404E-4</v>
      </c>
      <c r="W7" s="15">
        <f>SUM(E7,V7)</f>
        <v>5.0231481481481472E-3</v>
      </c>
      <c r="X7" s="14">
        <v>2</v>
      </c>
      <c r="Y7" s="14">
        <v>37</v>
      </c>
    </row>
    <row r="8" spans="1:25" ht="15.75">
      <c r="A8" s="25">
        <v>3</v>
      </c>
      <c r="B8" s="14" t="s">
        <v>93</v>
      </c>
      <c r="C8" s="14" t="s">
        <v>26</v>
      </c>
      <c r="D8" s="14" t="s">
        <v>33</v>
      </c>
      <c r="E8" s="15">
        <v>5.0925925925925921E-3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1</v>
      </c>
      <c r="U8" s="16">
        <f>SUM(F8:T8)</f>
        <v>4</v>
      </c>
      <c r="V8" s="15">
        <f>U8*0.000347222222222222</f>
        <v>1.3888888888888881E-3</v>
      </c>
      <c r="W8" s="15">
        <f>SUM(E8,V8)</f>
        <v>6.4814814814814804E-3</v>
      </c>
      <c r="X8" s="14">
        <v>3</v>
      </c>
      <c r="Y8" s="14">
        <v>35</v>
      </c>
    </row>
    <row r="9" spans="1:25" ht="15.75">
      <c r="A9" s="25">
        <v>4</v>
      </c>
      <c r="B9" s="25" t="s">
        <v>46</v>
      </c>
      <c r="C9" s="25" t="s">
        <v>26</v>
      </c>
      <c r="D9" s="25" t="s">
        <v>33</v>
      </c>
      <c r="E9" s="26">
        <v>5.208333333333333E-3</v>
      </c>
      <c r="F9" s="25">
        <v>3</v>
      </c>
      <c r="G9" s="25">
        <v>0</v>
      </c>
      <c r="H9" s="25">
        <v>2</v>
      </c>
      <c r="I9" s="25">
        <v>1</v>
      </c>
      <c r="J9" s="25">
        <v>1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7">
        <f>SUM(F9:T9)</f>
        <v>8</v>
      </c>
      <c r="V9" s="26">
        <f>U9*0.000347222222222222</f>
        <v>2.7777777777777761E-3</v>
      </c>
      <c r="W9" s="26">
        <f>SUM(E9,V9)</f>
        <v>7.9861111111111088E-3</v>
      </c>
      <c r="X9" s="25">
        <v>4</v>
      </c>
      <c r="Y9" s="25">
        <v>33</v>
      </c>
    </row>
    <row r="10" spans="1:25" ht="15.75">
      <c r="A10" s="25">
        <v>5</v>
      </c>
      <c r="B10" s="25" t="s">
        <v>86</v>
      </c>
      <c r="C10" s="25" t="s">
        <v>25</v>
      </c>
      <c r="D10" s="25" t="s">
        <v>32</v>
      </c>
      <c r="E10" s="26">
        <v>5.208333333333333E-3</v>
      </c>
      <c r="F10" s="25">
        <v>0</v>
      </c>
      <c r="G10" s="25">
        <v>0</v>
      </c>
      <c r="H10" s="25">
        <v>1</v>
      </c>
      <c r="I10" s="25">
        <v>0</v>
      </c>
      <c r="J10" s="25">
        <v>0</v>
      </c>
      <c r="K10" s="25">
        <v>0</v>
      </c>
      <c r="L10" s="25">
        <v>0</v>
      </c>
      <c r="M10" s="25">
        <v>1</v>
      </c>
      <c r="N10" s="25">
        <v>1</v>
      </c>
      <c r="O10" s="25">
        <v>3</v>
      </c>
      <c r="P10" s="25">
        <v>1</v>
      </c>
      <c r="Q10" s="25">
        <v>3</v>
      </c>
      <c r="R10" s="25">
        <v>3</v>
      </c>
      <c r="S10" s="25">
        <v>0</v>
      </c>
      <c r="T10" s="25">
        <v>3</v>
      </c>
      <c r="U10" s="27">
        <f>SUM(F10:T10)</f>
        <v>16</v>
      </c>
      <c r="V10" s="26">
        <f>U10*0.000347222222222222</f>
        <v>5.5555555555555523E-3</v>
      </c>
      <c r="W10" s="26">
        <f>SUM(E10,V10)</f>
        <v>1.0763888888888885E-2</v>
      </c>
      <c r="X10" s="25">
        <v>5</v>
      </c>
      <c r="Y10" s="25">
        <v>32</v>
      </c>
    </row>
    <row r="11" spans="1:25" ht="15.75">
      <c r="A11" s="25">
        <v>6</v>
      </c>
      <c r="B11" s="25" t="s">
        <v>105</v>
      </c>
      <c r="C11" s="25" t="s">
        <v>26</v>
      </c>
      <c r="D11" s="25" t="s">
        <v>33</v>
      </c>
      <c r="E11" s="26">
        <v>5.208333333333333E-3</v>
      </c>
      <c r="F11" s="25">
        <v>3</v>
      </c>
      <c r="G11" s="25">
        <v>1</v>
      </c>
      <c r="H11" s="25">
        <v>1</v>
      </c>
      <c r="I11" s="25">
        <v>3</v>
      </c>
      <c r="J11" s="25">
        <v>3</v>
      </c>
      <c r="K11" s="25">
        <v>3</v>
      </c>
      <c r="L11" s="25">
        <v>3</v>
      </c>
      <c r="M11" s="25">
        <v>1</v>
      </c>
      <c r="N11" s="25">
        <v>3</v>
      </c>
      <c r="O11" s="25">
        <v>1</v>
      </c>
      <c r="P11" s="25">
        <v>3</v>
      </c>
      <c r="Q11" s="25">
        <v>0</v>
      </c>
      <c r="R11" s="25">
        <v>0</v>
      </c>
      <c r="S11" s="25">
        <v>0</v>
      </c>
      <c r="T11" s="25">
        <v>0</v>
      </c>
      <c r="U11" s="27">
        <f t="shared" ref="U11" si="0">SUM(F11:T11)</f>
        <v>25</v>
      </c>
      <c r="V11" s="26">
        <f t="shared" ref="V11" si="1">U11*0.000347222222222222</f>
        <v>8.6805555555555507E-3</v>
      </c>
      <c r="W11" s="26">
        <f t="shared" ref="W11" si="2">SUM(E11,V11)</f>
        <v>1.3888888888888885E-2</v>
      </c>
      <c r="X11" s="25">
        <v>6</v>
      </c>
      <c r="Y11" s="25">
        <v>31</v>
      </c>
    </row>
    <row r="12" spans="1:25" ht="15.75">
      <c r="A12" s="47" t="s">
        <v>57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9"/>
    </row>
    <row r="13" spans="1:25" ht="15.75">
      <c r="A13" s="25">
        <v>1</v>
      </c>
      <c r="B13" s="19" t="s">
        <v>48</v>
      </c>
      <c r="C13" s="19" t="s">
        <v>26</v>
      </c>
      <c r="D13" s="19" t="s">
        <v>33</v>
      </c>
      <c r="E13" s="20">
        <v>2.7777777777777779E-3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21">
        <f>SUM(F13:T13)</f>
        <v>0</v>
      </c>
      <c r="V13" s="20">
        <f>U13*0.000347222222222222</f>
        <v>0</v>
      </c>
      <c r="W13" s="20">
        <f>SUM(E13,V13)</f>
        <v>2.7777777777777779E-3</v>
      </c>
      <c r="X13" s="14">
        <v>1</v>
      </c>
      <c r="Y13" s="14">
        <v>40</v>
      </c>
    </row>
    <row r="14" spans="1:25" ht="15.75">
      <c r="A14" s="25">
        <v>2</v>
      </c>
      <c r="B14" s="14" t="s">
        <v>45</v>
      </c>
      <c r="C14" s="14" t="s">
        <v>26</v>
      </c>
      <c r="D14" s="14" t="s">
        <v>33</v>
      </c>
      <c r="E14" s="15">
        <v>3.6689814814814814E-3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6">
        <f>SUM(F14:T14)</f>
        <v>0</v>
      </c>
      <c r="V14" s="15">
        <f>U14*0.000347222222222222</f>
        <v>0</v>
      </c>
      <c r="W14" s="15">
        <f>SUM(E14,V14)</f>
        <v>3.6689814814814814E-3</v>
      </c>
      <c r="X14" s="14">
        <v>2</v>
      </c>
      <c r="Y14" s="14">
        <v>37</v>
      </c>
    </row>
    <row r="15" spans="1:25" ht="15.75">
      <c r="A15" s="25">
        <v>3</v>
      </c>
      <c r="B15" s="14" t="s">
        <v>77</v>
      </c>
      <c r="C15" s="14" t="s">
        <v>26</v>
      </c>
      <c r="D15" s="14" t="s">
        <v>33</v>
      </c>
      <c r="E15" s="15">
        <v>3.7384259259259263E-3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6">
        <f>SUM(F15:T15)</f>
        <v>2</v>
      </c>
      <c r="V15" s="15">
        <f>U15*0.000347222222222222</f>
        <v>6.9444444444444404E-4</v>
      </c>
      <c r="W15" s="15">
        <f>SUM(E15,V15)</f>
        <v>4.43287037037037E-3</v>
      </c>
      <c r="X15" s="14">
        <v>3</v>
      </c>
      <c r="Y15" s="14">
        <v>35</v>
      </c>
    </row>
    <row r="16" spans="1:25" ht="15.75">
      <c r="A16" s="25">
        <v>4</v>
      </c>
      <c r="B16" s="25" t="s">
        <v>97</v>
      </c>
      <c r="C16" s="25" t="s">
        <v>25</v>
      </c>
      <c r="D16" s="25" t="s">
        <v>32</v>
      </c>
      <c r="E16" s="26">
        <v>3.9930555555555561E-3</v>
      </c>
      <c r="F16" s="25">
        <v>0</v>
      </c>
      <c r="G16" s="25">
        <v>0</v>
      </c>
      <c r="H16" s="25">
        <v>0</v>
      </c>
      <c r="I16" s="25">
        <v>0</v>
      </c>
      <c r="J16" s="25">
        <v>1</v>
      </c>
      <c r="K16" s="25">
        <v>0</v>
      </c>
      <c r="L16" s="25">
        <v>0</v>
      </c>
      <c r="M16" s="25">
        <v>1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1</v>
      </c>
      <c r="U16" s="27">
        <f>SUM(F16:T16)</f>
        <v>3</v>
      </c>
      <c r="V16" s="41">
        <f>U16*0.000347222222222222</f>
        <v>1.041666666666666E-3</v>
      </c>
      <c r="W16" s="41">
        <f>SUM(E16,V16)</f>
        <v>5.0347222222222217E-3</v>
      </c>
      <c r="X16" s="25">
        <v>4</v>
      </c>
      <c r="Y16" s="25">
        <v>33</v>
      </c>
    </row>
    <row r="17" spans="1:25" ht="15.75">
      <c r="A17" s="25">
        <v>5</v>
      </c>
      <c r="B17" s="25" t="s">
        <v>94</v>
      </c>
      <c r="C17" s="25" t="s">
        <v>25</v>
      </c>
      <c r="D17" s="25" t="s">
        <v>32</v>
      </c>
      <c r="E17" s="26">
        <v>4.8148148148148152E-3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1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7">
        <f>SUM(F17:T17)</f>
        <v>1</v>
      </c>
      <c r="V17" s="26">
        <f>U17*0.000347222222222222</f>
        <v>3.4722222222222202E-4</v>
      </c>
      <c r="W17" s="26">
        <f>SUM(E17,V17)</f>
        <v>5.162037037037037E-3</v>
      </c>
      <c r="X17" s="25">
        <v>5</v>
      </c>
      <c r="Y17" s="25">
        <v>32</v>
      </c>
    </row>
  </sheetData>
  <sortState ref="B20:W25">
    <sortCondition ref="W20:W25"/>
  </sortState>
  <mergeCells count="15">
    <mergeCell ref="Y2:Y3"/>
    <mergeCell ref="A1:Y1"/>
    <mergeCell ref="A4:Y4"/>
    <mergeCell ref="A5:Y5"/>
    <mergeCell ref="A12:Y12"/>
    <mergeCell ref="F2:T2"/>
    <mergeCell ref="E2:E3"/>
    <mergeCell ref="D2:D3"/>
    <mergeCell ref="C2:C3"/>
    <mergeCell ref="B2:B3"/>
    <mergeCell ref="A2:A3"/>
    <mergeCell ref="U2:U3"/>
    <mergeCell ref="V2:V3"/>
    <mergeCell ref="W2:W3"/>
    <mergeCell ref="X2:X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Лист2!$A$1:$A$8</xm:f>
          </x14:formula1>
          <xm:sqref>C11 C7:C10 C14:C17</xm:sqref>
        </x14:dataValidation>
        <x14:dataValidation type="list" allowBlank="1" showInputMessage="1" showErrorMessage="1">
          <x14:formula1>
            <xm:f>Лист2!$D$1:$D$9</xm:f>
          </x14:formula1>
          <xm:sqref>D11 D7:D10 D14:D17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80" zoomScaleNormal="80" workbookViewId="0">
      <pane ySplit="3" topLeftCell="A19" activePane="bottomLeft" state="frozen"/>
      <selection pane="bottomLeft" sqref="A1:Y1"/>
    </sheetView>
  </sheetViews>
  <sheetFormatPr defaultRowHeight="15"/>
  <cols>
    <col min="1" max="1" width="3.7109375" bestFit="1" customWidth="1"/>
    <col min="2" max="2" width="25" bestFit="1" customWidth="1"/>
    <col min="3" max="3" width="20.28515625" bestFit="1" customWidth="1"/>
    <col min="4" max="4" width="18.85546875" bestFit="1" customWidth="1"/>
    <col min="5" max="5" width="9.7109375" style="1" customWidth="1"/>
    <col min="6" max="6" width="3.85546875" customWidth="1"/>
    <col min="7" max="7" width="3.28515625" customWidth="1"/>
    <col min="8" max="8" width="3.140625" customWidth="1"/>
    <col min="9" max="20" width="3.7109375" bestFit="1" customWidth="1"/>
    <col min="21" max="21" width="4" style="2" bestFit="1" customWidth="1"/>
    <col min="22" max="22" width="9.42578125" customWidth="1"/>
    <col min="23" max="23" width="9.7109375" customWidth="1"/>
    <col min="24" max="24" width="3.7109375" bestFit="1" customWidth="1"/>
    <col min="25" max="25" width="4.7109375" customWidth="1"/>
  </cols>
  <sheetData>
    <row r="1" spans="1:25" ht="18.75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5" customFormat="1" ht="31.15" customHeight="1">
      <c r="A2" s="52" t="s">
        <v>0</v>
      </c>
      <c r="B2" s="52" t="s">
        <v>1</v>
      </c>
      <c r="C2" s="52" t="s">
        <v>2</v>
      </c>
      <c r="D2" s="52" t="s">
        <v>3</v>
      </c>
      <c r="E2" s="51" t="s">
        <v>4</v>
      </c>
      <c r="F2" s="50" t="s">
        <v>19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2" t="s">
        <v>20</v>
      </c>
      <c r="V2" s="53" t="s">
        <v>21</v>
      </c>
      <c r="W2" s="53" t="s">
        <v>22</v>
      </c>
      <c r="X2" s="53" t="s">
        <v>24</v>
      </c>
      <c r="Y2" s="44" t="s">
        <v>64</v>
      </c>
    </row>
    <row r="3" spans="1:25" s="6" customFormat="1" ht="108">
      <c r="A3" s="52"/>
      <c r="B3" s="52"/>
      <c r="C3" s="52"/>
      <c r="D3" s="52"/>
      <c r="E3" s="51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88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52"/>
      <c r="V3" s="53"/>
      <c r="W3" s="53"/>
      <c r="X3" s="53"/>
      <c r="Y3" s="44"/>
    </row>
    <row r="4" spans="1:25" s="11" customFormat="1" ht="15.75">
      <c r="A4" s="46" t="s">
        <v>71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s="10" customFormat="1" ht="15.75">
      <c r="A5" s="46" t="s">
        <v>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5.75">
      <c r="A6" s="14">
        <v>1</v>
      </c>
      <c r="B6" s="14" t="s">
        <v>44</v>
      </c>
      <c r="C6" s="14" t="s">
        <v>27</v>
      </c>
      <c r="D6" s="14" t="s">
        <v>34</v>
      </c>
      <c r="E6" s="15">
        <v>2.2916666666666667E-3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6">
        <f t="shared" ref="U6:U20" si="0">SUM(F6:T6)</f>
        <v>0</v>
      </c>
      <c r="V6" s="15">
        <f t="shared" ref="V6:V20" si="1">U6*0.000347222222222222</f>
        <v>0</v>
      </c>
      <c r="W6" s="15">
        <f t="shared" ref="W6:W20" si="2">SUM(E6,V6)</f>
        <v>2.2916666666666667E-3</v>
      </c>
      <c r="X6" s="14">
        <v>1</v>
      </c>
      <c r="Y6" s="14">
        <v>40</v>
      </c>
    </row>
    <row r="7" spans="1:25" ht="15.75">
      <c r="A7" s="14">
        <v>2</v>
      </c>
      <c r="B7" s="14" t="s">
        <v>95</v>
      </c>
      <c r="C7" s="14" t="s">
        <v>25</v>
      </c>
      <c r="D7" s="14" t="s">
        <v>32</v>
      </c>
      <c r="E7" s="15">
        <v>2.3726851851851851E-3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6">
        <f t="shared" si="0"/>
        <v>0</v>
      </c>
      <c r="V7" s="15">
        <f t="shared" si="1"/>
        <v>0</v>
      </c>
      <c r="W7" s="15">
        <f t="shared" si="2"/>
        <v>2.3726851851851851E-3</v>
      </c>
      <c r="X7" s="14">
        <v>2</v>
      </c>
      <c r="Y7" s="14">
        <v>37</v>
      </c>
    </row>
    <row r="8" spans="1:25" ht="15.75">
      <c r="A8" s="14">
        <v>3</v>
      </c>
      <c r="B8" s="14" t="s">
        <v>85</v>
      </c>
      <c r="C8" s="14" t="s">
        <v>25</v>
      </c>
      <c r="D8" s="14" t="s">
        <v>32</v>
      </c>
      <c r="E8" s="15">
        <v>2.488425925925926E-3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6">
        <f t="shared" si="0"/>
        <v>0</v>
      </c>
      <c r="V8" s="15">
        <f t="shared" si="1"/>
        <v>0</v>
      </c>
      <c r="W8" s="15">
        <f t="shared" si="2"/>
        <v>2.488425925925926E-3</v>
      </c>
      <c r="X8" s="14">
        <v>3</v>
      </c>
      <c r="Y8" s="14">
        <v>35</v>
      </c>
    </row>
    <row r="9" spans="1:25" ht="15.75">
      <c r="A9" s="25">
        <v>4</v>
      </c>
      <c r="B9" s="25" t="s">
        <v>82</v>
      </c>
      <c r="C9" s="25" t="s">
        <v>25</v>
      </c>
      <c r="D9" s="25" t="s">
        <v>32</v>
      </c>
      <c r="E9" s="26">
        <v>2.1874999999999998E-3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1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7">
        <f t="shared" si="0"/>
        <v>1</v>
      </c>
      <c r="V9" s="26">
        <f t="shared" si="1"/>
        <v>3.4722222222222202E-4</v>
      </c>
      <c r="W9" s="26">
        <f t="shared" si="2"/>
        <v>2.5347222222222216E-3</v>
      </c>
      <c r="X9" s="25">
        <v>4</v>
      </c>
      <c r="Y9" s="25">
        <v>33</v>
      </c>
    </row>
    <row r="10" spans="1:25" ht="15.75">
      <c r="A10" s="25">
        <v>5</v>
      </c>
      <c r="B10" s="25" t="s">
        <v>47</v>
      </c>
      <c r="C10" s="25" t="s">
        <v>26</v>
      </c>
      <c r="D10" s="25" t="s">
        <v>33</v>
      </c>
      <c r="E10" s="26">
        <v>2.3263888888888887E-3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1</v>
      </c>
      <c r="S10" s="25">
        <v>0</v>
      </c>
      <c r="T10" s="25">
        <v>0</v>
      </c>
      <c r="U10" s="27">
        <f t="shared" si="0"/>
        <v>1</v>
      </c>
      <c r="V10" s="26">
        <f t="shared" si="1"/>
        <v>3.4722222222222202E-4</v>
      </c>
      <c r="W10" s="26">
        <f t="shared" si="2"/>
        <v>2.6736111111111105E-3</v>
      </c>
      <c r="X10" s="25">
        <v>5</v>
      </c>
      <c r="Y10" s="25">
        <v>32</v>
      </c>
    </row>
    <row r="11" spans="1:25" ht="15.75">
      <c r="A11" s="25">
        <v>6</v>
      </c>
      <c r="B11" s="25" t="s">
        <v>104</v>
      </c>
      <c r="C11" s="25" t="s">
        <v>26</v>
      </c>
      <c r="D11" s="25" t="s">
        <v>33</v>
      </c>
      <c r="E11" s="26">
        <v>2.7083333333333334E-3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7">
        <f t="shared" si="0"/>
        <v>0</v>
      </c>
      <c r="V11" s="26">
        <f t="shared" si="1"/>
        <v>0</v>
      </c>
      <c r="W11" s="26">
        <f t="shared" si="2"/>
        <v>2.7083333333333334E-3</v>
      </c>
      <c r="X11" s="25">
        <v>6</v>
      </c>
      <c r="Y11" s="25">
        <v>31</v>
      </c>
    </row>
    <row r="12" spans="1:25" ht="15.75">
      <c r="A12" s="25">
        <v>7</v>
      </c>
      <c r="B12" s="25" t="s">
        <v>79</v>
      </c>
      <c r="C12" s="25" t="s">
        <v>26</v>
      </c>
      <c r="D12" s="25" t="s">
        <v>33</v>
      </c>
      <c r="E12" s="26">
        <v>2.5578703703703705E-3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1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7">
        <f t="shared" si="0"/>
        <v>1</v>
      </c>
      <c r="V12" s="26">
        <f t="shared" si="1"/>
        <v>3.4722222222222202E-4</v>
      </c>
      <c r="W12" s="26">
        <f t="shared" si="2"/>
        <v>2.9050925925925924E-3</v>
      </c>
      <c r="X12" s="25">
        <v>7</v>
      </c>
      <c r="Y12" s="25">
        <v>30</v>
      </c>
    </row>
    <row r="13" spans="1:25" ht="15.75">
      <c r="A13" s="25">
        <v>8</v>
      </c>
      <c r="B13" s="25" t="s">
        <v>81</v>
      </c>
      <c r="C13" s="25" t="s">
        <v>25</v>
      </c>
      <c r="D13" s="25" t="s">
        <v>32</v>
      </c>
      <c r="E13" s="26">
        <v>2.673611111111111E-3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1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7">
        <f t="shared" si="0"/>
        <v>1</v>
      </c>
      <c r="V13" s="26">
        <f t="shared" si="1"/>
        <v>3.4722222222222202E-4</v>
      </c>
      <c r="W13" s="26">
        <f t="shared" si="2"/>
        <v>3.0208333333333328E-3</v>
      </c>
      <c r="X13" s="25">
        <v>8</v>
      </c>
      <c r="Y13" s="25">
        <v>29</v>
      </c>
    </row>
    <row r="14" spans="1:25" ht="15.75">
      <c r="A14" s="25">
        <v>9</v>
      </c>
      <c r="B14" s="25" t="s">
        <v>99</v>
      </c>
      <c r="C14" s="25" t="s">
        <v>26</v>
      </c>
      <c r="D14" s="25" t="s">
        <v>33</v>
      </c>
      <c r="E14" s="26">
        <v>2.9282407407407412E-3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7">
        <f t="shared" si="0"/>
        <v>1</v>
      </c>
      <c r="V14" s="26">
        <f t="shared" si="1"/>
        <v>3.4722222222222202E-4</v>
      </c>
      <c r="W14" s="26">
        <f t="shared" si="2"/>
        <v>3.2754629629629631E-3</v>
      </c>
      <c r="X14" s="25">
        <v>9</v>
      </c>
      <c r="Y14" s="25">
        <v>28</v>
      </c>
    </row>
    <row r="15" spans="1:25" ht="15.75">
      <c r="A15" s="25">
        <v>10</v>
      </c>
      <c r="B15" s="25" t="s">
        <v>55</v>
      </c>
      <c r="C15" s="25" t="s">
        <v>25</v>
      </c>
      <c r="D15" s="25" t="s">
        <v>32</v>
      </c>
      <c r="E15" s="26">
        <v>3.3564814814814811E-3</v>
      </c>
      <c r="F15" s="25">
        <v>0</v>
      </c>
      <c r="G15" s="25">
        <v>0</v>
      </c>
      <c r="H15" s="25">
        <v>0</v>
      </c>
      <c r="I15" s="25">
        <v>0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7">
        <f t="shared" si="0"/>
        <v>1</v>
      </c>
      <c r="V15" s="26">
        <f t="shared" si="1"/>
        <v>3.4722222222222202E-4</v>
      </c>
      <c r="W15" s="26">
        <f t="shared" si="2"/>
        <v>3.703703703703703E-3</v>
      </c>
      <c r="X15" s="25">
        <v>10</v>
      </c>
      <c r="Y15" s="25">
        <v>27</v>
      </c>
    </row>
    <row r="16" spans="1:25" ht="15.75">
      <c r="A16" s="25">
        <v>11</v>
      </c>
      <c r="B16" s="25" t="s">
        <v>80</v>
      </c>
      <c r="C16" s="25" t="s">
        <v>26</v>
      </c>
      <c r="D16" s="25" t="s">
        <v>33</v>
      </c>
      <c r="E16" s="26">
        <v>3.3217592592592591E-3</v>
      </c>
      <c r="F16" s="25">
        <v>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</v>
      </c>
      <c r="M16" s="25">
        <v>1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7">
        <f t="shared" si="0"/>
        <v>3</v>
      </c>
      <c r="V16" s="26">
        <f t="shared" si="1"/>
        <v>1.041666666666666E-3</v>
      </c>
      <c r="W16" s="26">
        <f t="shared" si="2"/>
        <v>4.3634259259259251E-3</v>
      </c>
      <c r="X16" s="25">
        <v>11</v>
      </c>
      <c r="Y16" s="25">
        <v>26</v>
      </c>
    </row>
    <row r="17" spans="1:25" ht="15.75">
      <c r="A17" s="25">
        <v>12</v>
      </c>
      <c r="B17" s="25" t="s">
        <v>76</v>
      </c>
      <c r="C17" s="25" t="s">
        <v>27</v>
      </c>
      <c r="D17" s="25" t="s">
        <v>34</v>
      </c>
      <c r="E17" s="26">
        <v>4.2129629629629626E-3</v>
      </c>
      <c r="F17" s="25">
        <v>1</v>
      </c>
      <c r="G17" s="25">
        <v>0</v>
      </c>
      <c r="H17" s="25">
        <v>1</v>
      </c>
      <c r="I17" s="25">
        <v>0</v>
      </c>
      <c r="J17" s="25">
        <v>1</v>
      </c>
      <c r="K17" s="25">
        <v>0</v>
      </c>
      <c r="L17" s="25">
        <v>1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7">
        <f t="shared" si="0"/>
        <v>4</v>
      </c>
      <c r="V17" s="26">
        <f t="shared" si="1"/>
        <v>1.3888888888888881E-3</v>
      </c>
      <c r="W17" s="26">
        <f t="shared" si="2"/>
        <v>5.6018518518518509E-3</v>
      </c>
      <c r="X17" s="25">
        <v>12</v>
      </c>
      <c r="Y17" s="25">
        <v>25</v>
      </c>
    </row>
    <row r="18" spans="1:25" ht="15.75">
      <c r="A18" s="25">
        <v>13</v>
      </c>
      <c r="B18" s="25" t="s">
        <v>121</v>
      </c>
      <c r="C18" s="25" t="s">
        <v>29</v>
      </c>
      <c r="D18" s="25" t="s">
        <v>35</v>
      </c>
      <c r="E18" s="26">
        <v>4.8726851851851856E-3</v>
      </c>
      <c r="F18" s="25">
        <v>1</v>
      </c>
      <c r="G18" s="25">
        <v>0</v>
      </c>
      <c r="H18" s="25">
        <v>0</v>
      </c>
      <c r="I18" s="25">
        <v>0</v>
      </c>
      <c r="J18" s="25">
        <v>1</v>
      </c>
      <c r="K18" s="25">
        <v>0</v>
      </c>
      <c r="L18" s="25">
        <v>1</v>
      </c>
      <c r="M18" s="25">
        <v>1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1</v>
      </c>
      <c r="U18" s="27">
        <f t="shared" si="0"/>
        <v>5</v>
      </c>
      <c r="V18" s="26">
        <f t="shared" si="1"/>
        <v>1.7361111111111101E-3</v>
      </c>
      <c r="W18" s="26">
        <f t="shared" si="2"/>
        <v>6.6087962962962958E-3</v>
      </c>
      <c r="X18" s="25">
        <v>13</v>
      </c>
      <c r="Y18" s="25">
        <v>24</v>
      </c>
    </row>
    <row r="19" spans="1:25" ht="15.75">
      <c r="A19" s="25">
        <v>14</v>
      </c>
      <c r="B19" s="37" t="s">
        <v>120</v>
      </c>
      <c r="C19" s="25" t="s">
        <v>29</v>
      </c>
      <c r="D19" s="25" t="s">
        <v>35</v>
      </c>
      <c r="E19" s="38">
        <v>5.208333333333333E-3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1</v>
      </c>
      <c r="M19" s="37">
        <v>3</v>
      </c>
      <c r="N19" s="37">
        <v>1</v>
      </c>
      <c r="O19" s="37">
        <v>1</v>
      </c>
      <c r="P19" s="37">
        <v>0</v>
      </c>
      <c r="Q19" s="37">
        <v>0</v>
      </c>
      <c r="R19" s="37">
        <v>0</v>
      </c>
      <c r="S19" s="37">
        <v>0</v>
      </c>
      <c r="T19" s="37">
        <v>3</v>
      </c>
      <c r="U19" s="37">
        <f t="shared" si="0"/>
        <v>9</v>
      </c>
      <c r="V19" s="39">
        <f t="shared" si="1"/>
        <v>3.124999999999998E-3</v>
      </c>
      <c r="W19" s="39">
        <f t="shared" si="2"/>
        <v>8.3333333333333315E-3</v>
      </c>
      <c r="X19" s="25">
        <v>14</v>
      </c>
      <c r="Y19" s="25">
        <v>23</v>
      </c>
    </row>
    <row r="20" spans="1:25" ht="15.75">
      <c r="A20" s="25">
        <v>15</v>
      </c>
      <c r="B20" s="25" t="s">
        <v>115</v>
      </c>
      <c r="C20" s="25" t="s">
        <v>30</v>
      </c>
      <c r="D20" s="25" t="s">
        <v>36</v>
      </c>
      <c r="E20" s="26">
        <v>5.208333333333333E-3</v>
      </c>
      <c r="F20" s="25">
        <v>0</v>
      </c>
      <c r="G20" s="25">
        <v>0</v>
      </c>
      <c r="H20" s="25">
        <v>0</v>
      </c>
      <c r="I20" s="25">
        <v>3</v>
      </c>
      <c r="J20" s="25">
        <v>3</v>
      </c>
      <c r="K20" s="25">
        <v>3</v>
      </c>
      <c r="L20" s="25">
        <v>3</v>
      </c>
      <c r="M20" s="25">
        <v>3</v>
      </c>
      <c r="N20" s="25">
        <v>3</v>
      </c>
      <c r="O20" s="25">
        <v>3</v>
      </c>
      <c r="P20" s="25">
        <v>3</v>
      </c>
      <c r="Q20" s="25">
        <v>3</v>
      </c>
      <c r="R20" s="25">
        <v>3</v>
      </c>
      <c r="S20" s="25">
        <v>3</v>
      </c>
      <c r="T20" s="25">
        <v>3</v>
      </c>
      <c r="U20" s="27">
        <f t="shared" si="0"/>
        <v>36</v>
      </c>
      <c r="V20" s="26">
        <f t="shared" si="1"/>
        <v>1.2499999999999992E-2</v>
      </c>
      <c r="W20" s="26">
        <f t="shared" si="2"/>
        <v>1.7708333333333326E-2</v>
      </c>
      <c r="X20" s="25">
        <v>15</v>
      </c>
      <c r="Y20" s="25">
        <v>22</v>
      </c>
    </row>
    <row r="21" spans="1:25" ht="15.75">
      <c r="A21" s="54" t="s">
        <v>57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5.75">
      <c r="A22" s="14">
        <v>1</v>
      </c>
      <c r="B22" s="14" t="s">
        <v>96</v>
      </c>
      <c r="C22" s="14" t="s">
        <v>25</v>
      </c>
      <c r="D22" s="14" t="s">
        <v>32</v>
      </c>
      <c r="E22" s="15">
        <v>1.9212962962962962E-3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6">
        <f t="shared" ref="U22:U35" si="3">SUM(F22:T22)</f>
        <v>0</v>
      </c>
      <c r="V22" s="15">
        <f t="shared" ref="V22:V35" si="4">U22*0.000347222222222222</f>
        <v>0</v>
      </c>
      <c r="W22" s="15">
        <f t="shared" ref="W22:W35" si="5">SUM(E22,V22)</f>
        <v>1.9212962962962962E-3</v>
      </c>
      <c r="X22" s="14">
        <v>1</v>
      </c>
      <c r="Y22" s="14">
        <v>40</v>
      </c>
    </row>
    <row r="23" spans="1:25" ht="15.75">
      <c r="A23" s="14">
        <v>2</v>
      </c>
      <c r="B23" s="14" t="s">
        <v>87</v>
      </c>
      <c r="C23" s="14" t="s">
        <v>26</v>
      </c>
      <c r="D23" s="14" t="s">
        <v>33</v>
      </c>
      <c r="E23" s="15">
        <v>1.9675925925925928E-3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6">
        <f t="shared" si="3"/>
        <v>0</v>
      </c>
      <c r="V23" s="15">
        <f t="shared" si="4"/>
        <v>0</v>
      </c>
      <c r="W23" s="15">
        <f t="shared" si="5"/>
        <v>1.9675925925925928E-3</v>
      </c>
      <c r="X23" s="14">
        <v>2</v>
      </c>
      <c r="Y23" s="14">
        <v>37</v>
      </c>
    </row>
    <row r="24" spans="1:25" ht="15.75">
      <c r="A24" s="14">
        <v>3</v>
      </c>
      <c r="B24" s="14" t="s">
        <v>74</v>
      </c>
      <c r="C24" s="14" t="s">
        <v>25</v>
      </c>
      <c r="D24" s="14" t="s">
        <v>32</v>
      </c>
      <c r="E24" s="15">
        <v>2.5231481481481481E-3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6">
        <f t="shared" si="3"/>
        <v>0</v>
      </c>
      <c r="V24" s="15">
        <f t="shared" si="4"/>
        <v>0</v>
      </c>
      <c r="W24" s="15">
        <f t="shared" si="5"/>
        <v>2.5231481481481481E-3</v>
      </c>
      <c r="X24" s="14">
        <v>3</v>
      </c>
      <c r="Y24" s="14">
        <v>35</v>
      </c>
    </row>
    <row r="25" spans="1:25" ht="15.75">
      <c r="A25" s="25">
        <v>4</v>
      </c>
      <c r="B25" s="25" t="s">
        <v>112</v>
      </c>
      <c r="C25" s="25" t="s">
        <v>30</v>
      </c>
      <c r="D25" s="25" t="s">
        <v>36</v>
      </c>
      <c r="E25" s="26">
        <v>2.8124999999999995E-3</v>
      </c>
      <c r="F25" s="25">
        <v>0</v>
      </c>
      <c r="G25" s="25">
        <v>0</v>
      </c>
      <c r="H25" s="25">
        <v>0</v>
      </c>
      <c r="I25" s="25">
        <v>1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7">
        <f t="shared" si="3"/>
        <v>1</v>
      </c>
      <c r="V25" s="26">
        <f t="shared" si="4"/>
        <v>3.4722222222222202E-4</v>
      </c>
      <c r="W25" s="26">
        <f t="shared" si="5"/>
        <v>3.1597222222222213E-3</v>
      </c>
      <c r="X25" s="25">
        <v>4</v>
      </c>
      <c r="Y25" s="25">
        <v>33</v>
      </c>
    </row>
    <row r="26" spans="1:25" ht="15.75">
      <c r="A26" s="25">
        <v>5</v>
      </c>
      <c r="B26" s="25" t="s">
        <v>98</v>
      </c>
      <c r="C26" s="25" t="s">
        <v>25</v>
      </c>
      <c r="D26" s="25" t="s">
        <v>32</v>
      </c>
      <c r="E26" s="26">
        <v>3.2523148148148151E-3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7">
        <f t="shared" si="3"/>
        <v>0</v>
      </c>
      <c r="V26" s="26">
        <f t="shared" si="4"/>
        <v>0</v>
      </c>
      <c r="W26" s="26">
        <f t="shared" si="5"/>
        <v>3.2523148148148151E-3</v>
      </c>
      <c r="X26" s="25">
        <v>5</v>
      </c>
      <c r="Y26" s="25">
        <v>32</v>
      </c>
    </row>
    <row r="27" spans="1:25" ht="15.75">
      <c r="A27" s="25">
        <v>6</v>
      </c>
      <c r="B27" s="25" t="s">
        <v>72</v>
      </c>
      <c r="C27" s="25" t="s">
        <v>25</v>
      </c>
      <c r="D27" s="25" t="s">
        <v>31</v>
      </c>
      <c r="E27" s="26">
        <v>2.9629629629629628E-3</v>
      </c>
      <c r="F27" s="25">
        <v>0</v>
      </c>
      <c r="G27" s="25">
        <v>0</v>
      </c>
      <c r="H27" s="25">
        <v>0</v>
      </c>
      <c r="I27" s="25">
        <v>0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7">
        <f t="shared" si="3"/>
        <v>1</v>
      </c>
      <c r="V27" s="26">
        <f t="shared" si="4"/>
        <v>3.4722222222222202E-4</v>
      </c>
      <c r="W27" s="26">
        <f t="shared" si="5"/>
        <v>3.3101851851851847E-3</v>
      </c>
      <c r="X27" s="25">
        <v>6</v>
      </c>
      <c r="Y27" s="25">
        <v>31</v>
      </c>
    </row>
    <row r="28" spans="1:25" ht="15.75">
      <c r="A28" s="25">
        <v>7</v>
      </c>
      <c r="B28" s="25" t="s">
        <v>75</v>
      </c>
      <c r="C28" s="25" t="s">
        <v>26</v>
      </c>
      <c r="D28" s="25" t="s">
        <v>33</v>
      </c>
      <c r="E28" s="26">
        <v>4.5138888888888893E-3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1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7">
        <f t="shared" si="3"/>
        <v>1</v>
      </c>
      <c r="V28" s="26">
        <f t="shared" si="4"/>
        <v>3.4722222222222202E-4</v>
      </c>
      <c r="W28" s="26">
        <f t="shared" si="5"/>
        <v>4.8611111111111112E-3</v>
      </c>
      <c r="X28" s="25">
        <v>7</v>
      </c>
      <c r="Y28" s="25">
        <v>30</v>
      </c>
    </row>
    <row r="29" spans="1:25" ht="15.75">
      <c r="A29" s="25">
        <v>8</v>
      </c>
      <c r="B29" s="25" t="s">
        <v>124</v>
      </c>
      <c r="C29" s="25" t="s">
        <v>29</v>
      </c>
      <c r="D29" s="25" t="s">
        <v>35</v>
      </c>
      <c r="E29" s="26">
        <v>3.5416666666666665E-3</v>
      </c>
      <c r="F29" s="25">
        <v>0</v>
      </c>
      <c r="G29" s="25">
        <v>0</v>
      </c>
      <c r="H29" s="25">
        <v>1</v>
      </c>
      <c r="I29" s="25">
        <v>0</v>
      </c>
      <c r="J29" s="25">
        <v>1</v>
      </c>
      <c r="K29" s="25">
        <v>1</v>
      </c>
      <c r="L29" s="25">
        <v>1</v>
      </c>
      <c r="M29" s="25">
        <v>0</v>
      </c>
      <c r="N29" s="25">
        <v>0</v>
      </c>
      <c r="O29" s="25">
        <v>0</v>
      </c>
      <c r="P29" s="25">
        <v>1</v>
      </c>
      <c r="Q29" s="25">
        <v>0</v>
      </c>
      <c r="R29" s="25">
        <v>1</v>
      </c>
      <c r="S29" s="25">
        <v>0</v>
      </c>
      <c r="T29" s="25">
        <v>0</v>
      </c>
      <c r="U29" s="27">
        <f t="shared" si="3"/>
        <v>6</v>
      </c>
      <c r="V29" s="26">
        <f t="shared" si="4"/>
        <v>2.083333333333332E-3</v>
      </c>
      <c r="W29" s="26">
        <f t="shared" si="5"/>
        <v>5.6249999999999981E-3</v>
      </c>
      <c r="X29" s="25">
        <v>8</v>
      </c>
      <c r="Y29" s="25">
        <v>29</v>
      </c>
    </row>
    <row r="30" spans="1:25" ht="15.75">
      <c r="A30" s="25">
        <v>9</v>
      </c>
      <c r="B30" s="25" t="s">
        <v>125</v>
      </c>
      <c r="C30" s="25" t="s">
        <v>29</v>
      </c>
      <c r="D30" s="25" t="s">
        <v>35</v>
      </c>
      <c r="E30" s="26">
        <v>5.208333333333333E-3</v>
      </c>
      <c r="F30" s="25">
        <v>1</v>
      </c>
      <c r="G30" s="25">
        <v>1</v>
      </c>
      <c r="H30" s="25">
        <v>1</v>
      </c>
      <c r="I30" s="25">
        <v>0</v>
      </c>
      <c r="J30" s="25">
        <v>1</v>
      </c>
      <c r="K30" s="25">
        <v>1</v>
      </c>
      <c r="L30" s="25">
        <v>1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3</v>
      </c>
      <c r="S30" s="25">
        <v>0</v>
      </c>
      <c r="T30" s="25">
        <v>0</v>
      </c>
      <c r="U30" s="27">
        <f t="shared" si="3"/>
        <v>9</v>
      </c>
      <c r="V30" s="26">
        <f t="shared" si="4"/>
        <v>3.124999999999998E-3</v>
      </c>
      <c r="W30" s="26">
        <f t="shared" si="5"/>
        <v>8.3333333333333315E-3</v>
      </c>
      <c r="X30" s="25">
        <v>9</v>
      </c>
      <c r="Y30" s="25">
        <v>28</v>
      </c>
    </row>
    <row r="31" spans="1:25" ht="15.75">
      <c r="A31" s="25">
        <v>10</v>
      </c>
      <c r="B31" s="25" t="s">
        <v>122</v>
      </c>
      <c r="C31" s="25" t="s">
        <v>29</v>
      </c>
      <c r="D31" s="25" t="s">
        <v>35</v>
      </c>
      <c r="E31" s="26">
        <v>5.208333333333333E-3</v>
      </c>
      <c r="F31" s="25">
        <v>1</v>
      </c>
      <c r="G31" s="25">
        <v>0</v>
      </c>
      <c r="H31" s="25">
        <v>1</v>
      </c>
      <c r="I31" s="25">
        <v>1</v>
      </c>
      <c r="J31" s="25">
        <v>3</v>
      </c>
      <c r="K31" s="25">
        <v>0</v>
      </c>
      <c r="L31" s="25">
        <v>0</v>
      </c>
      <c r="M31" s="25">
        <v>0</v>
      </c>
      <c r="N31" s="25">
        <v>0</v>
      </c>
      <c r="O31" s="25">
        <v>3</v>
      </c>
      <c r="P31" s="25">
        <v>0</v>
      </c>
      <c r="Q31" s="25">
        <v>0</v>
      </c>
      <c r="R31" s="25">
        <v>0</v>
      </c>
      <c r="S31" s="25">
        <v>0</v>
      </c>
      <c r="T31" s="25">
        <v>3</v>
      </c>
      <c r="U31" s="27">
        <f t="shared" si="3"/>
        <v>12</v>
      </c>
      <c r="V31" s="26">
        <f t="shared" si="4"/>
        <v>4.166666666666664E-3</v>
      </c>
      <c r="W31" s="26">
        <f t="shared" si="5"/>
        <v>9.3749999999999979E-3</v>
      </c>
      <c r="X31" s="25">
        <v>10</v>
      </c>
      <c r="Y31" s="25">
        <v>27</v>
      </c>
    </row>
    <row r="32" spans="1:25" ht="15.75">
      <c r="A32" s="25">
        <v>11</v>
      </c>
      <c r="B32" s="25" t="s">
        <v>114</v>
      </c>
      <c r="C32" s="25" t="s">
        <v>30</v>
      </c>
      <c r="D32" s="25" t="s">
        <v>36</v>
      </c>
      <c r="E32" s="26">
        <v>5.208333333333333E-3</v>
      </c>
      <c r="F32" s="25">
        <v>0</v>
      </c>
      <c r="G32" s="25">
        <v>0</v>
      </c>
      <c r="H32" s="25">
        <v>0</v>
      </c>
      <c r="I32" s="25">
        <v>0</v>
      </c>
      <c r="J32" s="25">
        <v>3</v>
      </c>
      <c r="K32" s="25">
        <v>3</v>
      </c>
      <c r="L32" s="25">
        <v>3</v>
      </c>
      <c r="M32" s="25">
        <v>0</v>
      </c>
      <c r="N32" s="25">
        <v>1</v>
      </c>
      <c r="O32" s="25">
        <v>0</v>
      </c>
      <c r="P32" s="25">
        <v>3</v>
      </c>
      <c r="Q32" s="25">
        <v>3</v>
      </c>
      <c r="R32" s="25">
        <v>3</v>
      </c>
      <c r="S32" s="25">
        <v>0</v>
      </c>
      <c r="T32" s="25">
        <v>0</v>
      </c>
      <c r="U32" s="27">
        <f t="shared" si="3"/>
        <v>19</v>
      </c>
      <c r="V32" s="26">
        <f t="shared" si="4"/>
        <v>6.5972222222222187E-3</v>
      </c>
      <c r="W32" s="26">
        <f t="shared" si="5"/>
        <v>1.1805555555555552E-2</v>
      </c>
      <c r="X32" s="25">
        <v>11</v>
      </c>
      <c r="Y32" s="25">
        <v>26</v>
      </c>
    </row>
    <row r="33" spans="1:25" ht="15.75">
      <c r="A33" s="25">
        <v>12</v>
      </c>
      <c r="B33" s="25" t="s">
        <v>117</v>
      </c>
      <c r="C33" s="25" t="s">
        <v>30</v>
      </c>
      <c r="D33" s="25" t="s">
        <v>36</v>
      </c>
      <c r="E33" s="26">
        <v>5.208333333333333E-3</v>
      </c>
      <c r="F33" s="25">
        <v>1</v>
      </c>
      <c r="G33" s="25">
        <v>0</v>
      </c>
      <c r="H33" s="25">
        <v>3</v>
      </c>
      <c r="I33" s="25">
        <v>3</v>
      </c>
      <c r="J33" s="25">
        <v>3</v>
      </c>
      <c r="K33" s="25">
        <v>3</v>
      </c>
      <c r="L33" s="25">
        <v>1</v>
      </c>
      <c r="M33" s="25">
        <v>3</v>
      </c>
      <c r="N33" s="25">
        <v>0</v>
      </c>
      <c r="O33" s="25">
        <v>0</v>
      </c>
      <c r="P33" s="25">
        <v>3</v>
      </c>
      <c r="Q33" s="25">
        <v>0</v>
      </c>
      <c r="R33" s="25">
        <v>0</v>
      </c>
      <c r="S33" s="25">
        <v>0</v>
      </c>
      <c r="T33" s="25">
        <v>3</v>
      </c>
      <c r="U33" s="27">
        <f t="shared" si="3"/>
        <v>23</v>
      </c>
      <c r="V33" s="26">
        <f t="shared" si="4"/>
        <v>7.986111111111107E-3</v>
      </c>
      <c r="W33" s="26">
        <f t="shared" si="5"/>
        <v>1.3194444444444439E-2</v>
      </c>
      <c r="X33" s="25">
        <v>12</v>
      </c>
      <c r="Y33" s="25">
        <v>25</v>
      </c>
    </row>
    <row r="34" spans="1:25" ht="15.75">
      <c r="A34" s="25">
        <v>13</v>
      </c>
      <c r="B34" s="25" t="s">
        <v>126</v>
      </c>
      <c r="C34" s="25" t="s">
        <v>29</v>
      </c>
      <c r="D34" s="25" t="s">
        <v>35</v>
      </c>
      <c r="E34" s="26">
        <v>5.208333333333333E-3</v>
      </c>
      <c r="F34" s="25">
        <v>1</v>
      </c>
      <c r="G34" s="25">
        <v>3</v>
      </c>
      <c r="H34" s="25">
        <v>1</v>
      </c>
      <c r="I34" s="25">
        <v>1</v>
      </c>
      <c r="J34" s="25">
        <v>3</v>
      </c>
      <c r="K34" s="25">
        <v>3</v>
      </c>
      <c r="L34" s="25">
        <v>1</v>
      </c>
      <c r="M34" s="25">
        <v>3</v>
      </c>
      <c r="N34" s="25">
        <v>0</v>
      </c>
      <c r="O34" s="25">
        <v>1</v>
      </c>
      <c r="P34" s="25">
        <v>1</v>
      </c>
      <c r="Q34" s="25">
        <v>0</v>
      </c>
      <c r="R34" s="25">
        <v>3</v>
      </c>
      <c r="S34" s="25">
        <v>0</v>
      </c>
      <c r="T34" s="25">
        <v>3</v>
      </c>
      <c r="U34" s="27">
        <f t="shared" si="3"/>
        <v>24</v>
      </c>
      <c r="V34" s="26">
        <f t="shared" si="4"/>
        <v>8.333333333333328E-3</v>
      </c>
      <c r="W34" s="26">
        <f t="shared" si="5"/>
        <v>1.354166666666666E-2</v>
      </c>
      <c r="X34" s="25">
        <v>13</v>
      </c>
      <c r="Y34" s="25">
        <v>24</v>
      </c>
    </row>
    <row r="35" spans="1:25" ht="15.75">
      <c r="A35" s="25">
        <v>14</v>
      </c>
      <c r="B35" s="25" t="s">
        <v>116</v>
      </c>
      <c r="C35" s="25" t="s">
        <v>30</v>
      </c>
      <c r="D35" s="25" t="s">
        <v>36</v>
      </c>
      <c r="E35" s="26">
        <v>5.208333333333333E-3</v>
      </c>
      <c r="F35" s="25">
        <v>0</v>
      </c>
      <c r="G35" s="25">
        <v>0</v>
      </c>
      <c r="H35" s="25">
        <v>1</v>
      </c>
      <c r="I35" s="25">
        <v>3</v>
      </c>
      <c r="J35" s="25">
        <v>3</v>
      </c>
      <c r="K35" s="25">
        <v>0</v>
      </c>
      <c r="L35" s="25">
        <v>3</v>
      </c>
      <c r="M35" s="25">
        <v>3</v>
      </c>
      <c r="N35" s="25">
        <v>3</v>
      </c>
      <c r="O35" s="25">
        <v>0</v>
      </c>
      <c r="P35" s="25">
        <v>3</v>
      </c>
      <c r="Q35" s="25">
        <v>3</v>
      </c>
      <c r="R35" s="25">
        <v>3</v>
      </c>
      <c r="S35" s="25">
        <v>3</v>
      </c>
      <c r="T35" s="25">
        <v>3</v>
      </c>
      <c r="U35" s="27">
        <f t="shared" si="3"/>
        <v>31</v>
      </c>
      <c r="V35" s="26">
        <f t="shared" si="4"/>
        <v>1.0763888888888882E-2</v>
      </c>
      <c r="W35" s="26">
        <f t="shared" si="5"/>
        <v>1.5972222222222214E-2</v>
      </c>
      <c r="X35" s="25">
        <v>14</v>
      </c>
      <c r="Y35" s="25">
        <v>23</v>
      </c>
    </row>
  </sheetData>
  <sortState ref="B22:W36">
    <sortCondition ref="W22:W36"/>
  </sortState>
  <mergeCells count="15">
    <mergeCell ref="Y2:Y3"/>
    <mergeCell ref="A4:Y4"/>
    <mergeCell ref="A1:Y1"/>
    <mergeCell ref="A21:Y21"/>
    <mergeCell ref="A5:Y5"/>
    <mergeCell ref="X2:X3"/>
    <mergeCell ref="A2:A3"/>
    <mergeCell ref="B2:B3"/>
    <mergeCell ref="C2:C3"/>
    <mergeCell ref="D2:D3"/>
    <mergeCell ref="E2:E3"/>
    <mergeCell ref="F2:T2"/>
    <mergeCell ref="U2:U3"/>
    <mergeCell ref="V2:V3"/>
    <mergeCell ref="W2:W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Лист2!$D$1:$D$9</xm:f>
          </x14:formula1>
          <xm:sqref>D7:D20 D24:D35</xm:sqref>
        </x14:dataValidation>
        <x14:dataValidation type="list" allowBlank="1" showInputMessage="1" showErrorMessage="1">
          <x14:formula1>
            <xm:f>Лист2!$A$1:$A$8</xm:f>
          </x14:formula1>
          <xm:sqref>C7:C20 C24:C35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workbookViewId="0">
      <pane ySplit="3" topLeftCell="A7" activePane="bottomLeft" state="frozen"/>
      <selection pane="bottomLeft" sqref="A1:Y1"/>
    </sheetView>
  </sheetViews>
  <sheetFormatPr defaultRowHeight="15"/>
  <cols>
    <col min="1" max="1" width="3.7109375" bestFit="1" customWidth="1"/>
    <col min="2" max="2" width="25.140625" bestFit="1" customWidth="1"/>
    <col min="3" max="3" width="20.28515625" bestFit="1" customWidth="1"/>
    <col min="4" max="4" width="17.85546875" bestFit="1" customWidth="1"/>
    <col min="5" max="5" width="7.85546875" style="1" bestFit="1" customWidth="1"/>
    <col min="6" max="6" width="3.85546875" customWidth="1"/>
    <col min="7" max="7" width="3.28515625" customWidth="1"/>
    <col min="8" max="8" width="3.140625" customWidth="1"/>
    <col min="9" max="20" width="3.7109375" bestFit="1" customWidth="1"/>
    <col min="21" max="21" width="3.85546875" style="2" bestFit="1" customWidth="1"/>
    <col min="22" max="23" width="7.85546875" bestFit="1" customWidth="1"/>
    <col min="24" max="24" width="3.7109375" bestFit="1" customWidth="1"/>
    <col min="25" max="25" width="3.28515625" bestFit="1" customWidth="1"/>
  </cols>
  <sheetData>
    <row r="1" spans="1:25" ht="18.75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5" customFormat="1" ht="15.75">
      <c r="A2" s="52" t="s">
        <v>0</v>
      </c>
      <c r="B2" s="52" t="s">
        <v>1</v>
      </c>
      <c r="C2" s="52" t="s">
        <v>2</v>
      </c>
      <c r="D2" s="52" t="s">
        <v>3</v>
      </c>
      <c r="E2" s="51" t="s">
        <v>4</v>
      </c>
      <c r="F2" s="50" t="s">
        <v>19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2" t="s">
        <v>20</v>
      </c>
      <c r="V2" s="53" t="s">
        <v>21</v>
      </c>
      <c r="W2" s="53" t="s">
        <v>22</v>
      </c>
      <c r="X2" s="53" t="s">
        <v>24</v>
      </c>
      <c r="Y2" s="44" t="s">
        <v>64</v>
      </c>
    </row>
    <row r="3" spans="1:25" s="6" customFormat="1" ht="108">
      <c r="A3" s="52"/>
      <c r="B3" s="52"/>
      <c r="C3" s="52"/>
      <c r="D3" s="52"/>
      <c r="E3" s="51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23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52"/>
      <c r="V3" s="53"/>
      <c r="W3" s="53"/>
      <c r="X3" s="53"/>
      <c r="Y3" s="44"/>
    </row>
    <row r="4" spans="1:25" s="13" customFormat="1" ht="15.75">
      <c r="A4" s="46" t="s">
        <v>70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15.75">
      <c r="A5" s="54" t="s">
        <v>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5.75">
      <c r="A6" s="14">
        <v>1</v>
      </c>
      <c r="B6" s="14" t="s">
        <v>43</v>
      </c>
      <c r="C6" s="14" t="s">
        <v>25</v>
      </c>
      <c r="D6" s="14" t="s">
        <v>31</v>
      </c>
      <c r="E6" s="15">
        <v>2.0601851851851853E-3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6">
        <f t="shared" ref="U6:U11" si="0">SUM(F6:T6)</f>
        <v>0</v>
      </c>
      <c r="V6" s="15">
        <f t="shared" ref="V6:V11" si="1">U6*0.000347222222222222</f>
        <v>0</v>
      </c>
      <c r="W6" s="15">
        <f t="shared" ref="W6:W11" si="2">SUM(E6,V6)</f>
        <v>2.0601851851851853E-3</v>
      </c>
      <c r="X6" s="14">
        <v>1</v>
      </c>
      <c r="Y6" s="14">
        <v>40</v>
      </c>
    </row>
    <row r="7" spans="1:25" ht="15.75">
      <c r="A7" s="14">
        <v>2</v>
      </c>
      <c r="B7" s="14" t="s">
        <v>101</v>
      </c>
      <c r="C7" s="14" t="s">
        <v>26</v>
      </c>
      <c r="D7" s="14" t="s">
        <v>33</v>
      </c>
      <c r="E7" s="15">
        <v>2.627314814814815E-3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6">
        <f t="shared" si="0"/>
        <v>2</v>
      </c>
      <c r="V7" s="15">
        <f t="shared" si="1"/>
        <v>6.9444444444444404E-4</v>
      </c>
      <c r="W7" s="15">
        <f t="shared" si="2"/>
        <v>3.3217592592592591E-3</v>
      </c>
      <c r="X7" s="14">
        <v>2</v>
      </c>
      <c r="Y7" s="14">
        <v>37</v>
      </c>
    </row>
    <row r="8" spans="1:25" ht="15.75">
      <c r="A8" s="14">
        <v>3</v>
      </c>
      <c r="B8" s="14" t="s">
        <v>131</v>
      </c>
      <c r="C8" s="14" t="s">
        <v>39</v>
      </c>
      <c r="D8" s="14" t="s">
        <v>40</v>
      </c>
      <c r="E8" s="15">
        <v>4.6180555555555558E-3</v>
      </c>
      <c r="F8" s="14">
        <v>0</v>
      </c>
      <c r="G8" s="14">
        <v>0</v>
      </c>
      <c r="H8" s="14">
        <v>0</v>
      </c>
      <c r="I8" s="14">
        <v>1</v>
      </c>
      <c r="J8" s="14">
        <v>3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6">
        <f t="shared" si="0"/>
        <v>4</v>
      </c>
      <c r="V8" s="15">
        <f t="shared" si="1"/>
        <v>1.3888888888888881E-3</v>
      </c>
      <c r="W8" s="15">
        <f t="shared" si="2"/>
        <v>6.0069444444444441E-3</v>
      </c>
      <c r="X8" s="14">
        <v>3</v>
      </c>
      <c r="Y8" s="14">
        <v>35</v>
      </c>
    </row>
    <row r="9" spans="1:25" ht="15.75">
      <c r="A9" s="25">
        <v>4</v>
      </c>
      <c r="B9" s="25" t="s">
        <v>73</v>
      </c>
      <c r="C9" s="25" t="s">
        <v>25</v>
      </c>
      <c r="D9" s="25" t="s">
        <v>31</v>
      </c>
      <c r="E9" s="26">
        <v>5.208333333333333E-3</v>
      </c>
      <c r="F9" s="25">
        <v>0</v>
      </c>
      <c r="G9" s="25">
        <v>3</v>
      </c>
      <c r="H9" s="25">
        <v>0</v>
      </c>
      <c r="I9" s="25">
        <v>0</v>
      </c>
      <c r="J9" s="25">
        <v>0</v>
      </c>
      <c r="K9" s="25">
        <v>1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3</v>
      </c>
      <c r="U9" s="27">
        <f t="shared" si="0"/>
        <v>7</v>
      </c>
      <c r="V9" s="26">
        <f t="shared" si="1"/>
        <v>2.4305555555555543E-3</v>
      </c>
      <c r="W9" s="26">
        <f t="shared" si="2"/>
        <v>7.6388888888888878E-3</v>
      </c>
      <c r="X9" s="25">
        <v>4</v>
      </c>
      <c r="Y9" s="25">
        <v>33</v>
      </c>
    </row>
    <row r="10" spans="1:25" ht="15.75">
      <c r="A10" s="25">
        <v>5</v>
      </c>
      <c r="B10" s="25" t="s">
        <v>128</v>
      </c>
      <c r="C10" s="25" t="s">
        <v>28</v>
      </c>
      <c r="D10" s="25" t="s">
        <v>37</v>
      </c>
      <c r="E10" s="26">
        <v>5.208333333333333E-3</v>
      </c>
      <c r="F10" s="25">
        <v>0</v>
      </c>
      <c r="G10" s="25">
        <v>0</v>
      </c>
      <c r="H10" s="25">
        <v>1</v>
      </c>
      <c r="I10" s="25">
        <v>0</v>
      </c>
      <c r="J10" s="25">
        <v>1</v>
      </c>
      <c r="K10" s="25">
        <v>0</v>
      </c>
      <c r="L10" s="25">
        <v>1</v>
      </c>
      <c r="M10" s="25">
        <v>1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3</v>
      </c>
      <c r="U10" s="27">
        <f t="shared" si="0"/>
        <v>7</v>
      </c>
      <c r="V10" s="26">
        <f t="shared" si="1"/>
        <v>2.4305555555555543E-3</v>
      </c>
      <c r="W10" s="26">
        <f t="shared" si="2"/>
        <v>7.6388888888888878E-3</v>
      </c>
      <c r="X10" s="25">
        <v>5</v>
      </c>
      <c r="Y10" s="25">
        <v>32</v>
      </c>
    </row>
    <row r="11" spans="1:25" ht="15.75">
      <c r="A11" s="25">
        <v>6</v>
      </c>
      <c r="B11" s="25" t="s">
        <v>130</v>
      </c>
      <c r="C11" s="25" t="s">
        <v>39</v>
      </c>
      <c r="D11" s="25" t="s">
        <v>40</v>
      </c>
      <c r="E11" s="26">
        <v>5.208333333333333E-3</v>
      </c>
      <c r="F11" s="25">
        <v>1</v>
      </c>
      <c r="G11" s="25">
        <v>0</v>
      </c>
      <c r="H11" s="25">
        <v>1</v>
      </c>
      <c r="I11" s="25">
        <v>1</v>
      </c>
      <c r="J11" s="25">
        <v>3</v>
      </c>
      <c r="K11" s="25">
        <v>3</v>
      </c>
      <c r="L11" s="25">
        <v>3</v>
      </c>
      <c r="M11" s="25">
        <v>1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7">
        <f t="shared" si="0"/>
        <v>13</v>
      </c>
      <c r="V11" s="26">
        <f t="shared" si="1"/>
        <v>4.5138888888888859E-3</v>
      </c>
      <c r="W11" s="26">
        <f t="shared" si="2"/>
        <v>9.7222222222222189E-3</v>
      </c>
      <c r="X11" s="25">
        <v>6</v>
      </c>
      <c r="Y11" s="25">
        <v>31</v>
      </c>
    </row>
    <row r="12" spans="1:25" ht="15.75">
      <c r="A12" s="47" t="s">
        <v>59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9"/>
    </row>
    <row r="13" spans="1:25" ht="15.75">
      <c r="A13" s="14">
        <v>1</v>
      </c>
      <c r="B13" s="14" t="s">
        <v>84</v>
      </c>
      <c r="C13" s="14" t="s">
        <v>26</v>
      </c>
      <c r="D13" s="14" t="s">
        <v>33</v>
      </c>
      <c r="E13" s="15">
        <v>2.2916666666666667E-3</v>
      </c>
      <c r="F13" s="14">
        <v>1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6">
        <f t="shared" ref="U13:U22" si="3">SUM(F13:T13)</f>
        <v>1</v>
      </c>
      <c r="V13" s="15">
        <f t="shared" ref="V13:V22" si="4">U13*0.000347222222222222</f>
        <v>3.4722222222222202E-4</v>
      </c>
      <c r="W13" s="15">
        <f t="shared" ref="W13:W22" si="5">SUM(E13,V13)</f>
        <v>2.6388888888888885E-3</v>
      </c>
      <c r="X13" s="14">
        <v>1</v>
      </c>
      <c r="Y13" s="14">
        <v>40</v>
      </c>
    </row>
    <row r="14" spans="1:25" ht="15.75">
      <c r="A14" s="14">
        <v>2</v>
      </c>
      <c r="B14" s="14" t="s">
        <v>118</v>
      </c>
      <c r="C14" s="14" t="s">
        <v>29</v>
      </c>
      <c r="D14" s="14" t="s">
        <v>35</v>
      </c>
      <c r="E14" s="15">
        <v>2.3958333333333336E-3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6">
        <f t="shared" si="3"/>
        <v>1</v>
      </c>
      <c r="V14" s="15">
        <f t="shared" si="4"/>
        <v>3.4722222222222202E-4</v>
      </c>
      <c r="W14" s="15">
        <f t="shared" si="5"/>
        <v>2.7430555555555554E-3</v>
      </c>
      <c r="X14" s="14">
        <v>2</v>
      </c>
      <c r="Y14" s="14">
        <v>37</v>
      </c>
    </row>
    <row r="15" spans="1:25" ht="15.75">
      <c r="A15" s="14">
        <v>3</v>
      </c>
      <c r="B15" s="14" t="s">
        <v>119</v>
      </c>
      <c r="C15" s="14" t="s">
        <v>29</v>
      </c>
      <c r="D15" s="14" t="s">
        <v>35</v>
      </c>
      <c r="E15" s="15">
        <v>2.6620370370370374E-3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6">
        <f t="shared" si="3"/>
        <v>1</v>
      </c>
      <c r="V15" s="15">
        <f t="shared" si="4"/>
        <v>3.4722222222222202E-4</v>
      </c>
      <c r="W15" s="15">
        <f t="shared" si="5"/>
        <v>3.0092592592592593E-3</v>
      </c>
      <c r="X15" s="14">
        <v>3</v>
      </c>
      <c r="Y15" s="14">
        <v>35</v>
      </c>
    </row>
    <row r="16" spans="1:25" ht="15.75">
      <c r="A16" s="25">
        <v>4</v>
      </c>
      <c r="B16" s="25" t="s">
        <v>83</v>
      </c>
      <c r="C16" s="25" t="s">
        <v>26</v>
      </c>
      <c r="D16" s="25" t="s">
        <v>33</v>
      </c>
      <c r="E16" s="26">
        <v>3.0324074074074073E-3</v>
      </c>
      <c r="F16" s="25">
        <v>0</v>
      </c>
      <c r="G16" s="25">
        <v>0</v>
      </c>
      <c r="H16" s="25">
        <v>0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7">
        <f t="shared" si="3"/>
        <v>1</v>
      </c>
      <c r="V16" s="26">
        <f t="shared" si="4"/>
        <v>3.4722222222222202E-4</v>
      </c>
      <c r="W16" s="26">
        <f t="shared" si="5"/>
        <v>3.3796296296296291E-3</v>
      </c>
      <c r="X16" s="25">
        <v>4</v>
      </c>
      <c r="Y16" s="25">
        <v>33</v>
      </c>
    </row>
    <row r="17" spans="1:25" ht="15.75">
      <c r="A17" s="25">
        <v>5</v>
      </c>
      <c r="B17" s="25" t="s">
        <v>111</v>
      </c>
      <c r="C17" s="25" t="s">
        <v>30</v>
      </c>
      <c r="D17" s="25" t="s">
        <v>36</v>
      </c>
      <c r="E17" s="26">
        <v>4.0046296296296297E-3</v>
      </c>
      <c r="F17" s="25">
        <v>0</v>
      </c>
      <c r="G17" s="25">
        <v>0</v>
      </c>
      <c r="H17" s="25">
        <v>0</v>
      </c>
      <c r="I17" s="25">
        <v>1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7">
        <f t="shared" si="3"/>
        <v>2</v>
      </c>
      <c r="V17" s="26">
        <f t="shared" si="4"/>
        <v>6.9444444444444404E-4</v>
      </c>
      <c r="W17" s="26">
        <f t="shared" si="5"/>
        <v>4.6990740740740734E-3</v>
      </c>
      <c r="X17" s="25">
        <v>5</v>
      </c>
      <c r="Y17" s="25">
        <v>32</v>
      </c>
    </row>
    <row r="18" spans="1:25" ht="15.75">
      <c r="A18" s="25">
        <v>6</v>
      </c>
      <c r="B18" s="25" t="s">
        <v>133</v>
      </c>
      <c r="C18" s="25" t="s">
        <v>39</v>
      </c>
      <c r="D18" s="25" t="s">
        <v>40</v>
      </c>
      <c r="E18" s="26">
        <v>5.0578703703703706E-3</v>
      </c>
      <c r="F18" s="25">
        <v>0</v>
      </c>
      <c r="G18" s="25">
        <v>0</v>
      </c>
      <c r="H18" s="25">
        <v>1</v>
      </c>
      <c r="I18" s="25">
        <v>1</v>
      </c>
      <c r="J18" s="25">
        <v>3</v>
      </c>
      <c r="K18" s="25">
        <v>0</v>
      </c>
      <c r="L18" s="25">
        <v>1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7">
        <f t="shared" si="3"/>
        <v>6</v>
      </c>
      <c r="V18" s="26">
        <f t="shared" si="4"/>
        <v>2.083333333333332E-3</v>
      </c>
      <c r="W18" s="26">
        <f t="shared" si="5"/>
        <v>7.1412037037037026E-3</v>
      </c>
      <c r="X18" s="25">
        <v>6</v>
      </c>
      <c r="Y18" s="25">
        <v>31</v>
      </c>
    </row>
    <row r="19" spans="1:25" ht="15.75">
      <c r="A19" s="25">
        <v>7</v>
      </c>
      <c r="B19" s="25" t="s">
        <v>135</v>
      </c>
      <c r="C19" s="25" t="s">
        <v>39</v>
      </c>
      <c r="D19" s="25" t="s">
        <v>40</v>
      </c>
      <c r="E19" s="26">
        <v>5.1041666666666666E-3</v>
      </c>
      <c r="F19" s="25">
        <v>3</v>
      </c>
      <c r="G19" s="25">
        <v>1</v>
      </c>
      <c r="H19" s="25">
        <v>1</v>
      </c>
      <c r="I19" s="25">
        <v>3</v>
      </c>
      <c r="J19" s="25">
        <v>3</v>
      </c>
      <c r="K19" s="25">
        <v>1</v>
      </c>
      <c r="L19" s="25">
        <v>3</v>
      </c>
      <c r="M19" s="25">
        <v>0</v>
      </c>
      <c r="N19" s="25">
        <v>0</v>
      </c>
      <c r="O19" s="25">
        <v>0</v>
      </c>
      <c r="P19" s="25">
        <v>3</v>
      </c>
      <c r="Q19" s="25">
        <v>0</v>
      </c>
      <c r="R19" s="25">
        <v>3</v>
      </c>
      <c r="S19" s="25">
        <v>0</v>
      </c>
      <c r="T19" s="25">
        <v>0</v>
      </c>
      <c r="U19" s="27">
        <f t="shared" si="3"/>
        <v>21</v>
      </c>
      <c r="V19" s="26">
        <f t="shared" si="4"/>
        <v>7.2916666666666624E-3</v>
      </c>
      <c r="W19" s="26">
        <f t="shared" si="5"/>
        <v>1.2395833333333328E-2</v>
      </c>
      <c r="X19" s="25">
        <v>7</v>
      </c>
      <c r="Y19" s="25">
        <v>30</v>
      </c>
    </row>
    <row r="20" spans="1:25" ht="15.75">
      <c r="A20" s="25">
        <v>8</v>
      </c>
      <c r="B20" s="25" t="s">
        <v>132</v>
      </c>
      <c r="C20" s="25" t="s">
        <v>39</v>
      </c>
      <c r="D20" s="25" t="s">
        <v>40</v>
      </c>
      <c r="E20" s="26">
        <v>5.208333333333333E-3</v>
      </c>
      <c r="F20" s="25">
        <v>1</v>
      </c>
      <c r="G20" s="25">
        <v>3</v>
      </c>
      <c r="H20" s="25">
        <v>3</v>
      </c>
      <c r="I20" s="25">
        <v>1</v>
      </c>
      <c r="J20" s="25">
        <v>3</v>
      </c>
      <c r="K20" s="25">
        <v>3</v>
      </c>
      <c r="L20" s="25">
        <v>3</v>
      </c>
      <c r="M20" s="25">
        <v>3</v>
      </c>
      <c r="N20" s="25">
        <v>0</v>
      </c>
      <c r="O20" s="25">
        <v>0</v>
      </c>
      <c r="P20" s="25">
        <v>3</v>
      </c>
      <c r="Q20" s="25">
        <v>0</v>
      </c>
      <c r="R20" s="25">
        <v>1</v>
      </c>
      <c r="S20" s="25">
        <v>0</v>
      </c>
      <c r="T20" s="25">
        <v>0</v>
      </c>
      <c r="U20" s="27">
        <f t="shared" si="3"/>
        <v>24</v>
      </c>
      <c r="V20" s="26">
        <f t="shared" si="4"/>
        <v>8.333333333333328E-3</v>
      </c>
      <c r="W20" s="26">
        <f t="shared" si="5"/>
        <v>1.354166666666666E-2</v>
      </c>
      <c r="X20" s="25">
        <v>8</v>
      </c>
      <c r="Y20" s="25">
        <v>29</v>
      </c>
    </row>
    <row r="21" spans="1:25" ht="15.75">
      <c r="A21" s="25">
        <v>9</v>
      </c>
      <c r="B21" s="25" t="s">
        <v>123</v>
      </c>
      <c r="C21" s="25" t="s">
        <v>29</v>
      </c>
      <c r="D21" s="25" t="s">
        <v>35</v>
      </c>
      <c r="E21" s="26">
        <v>5.208333333333333E-3</v>
      </c>
      <c r="F21" s="25">
        <v>1</v>
      </c>
      <c r="G21" s="25">
        <v>1</v>
      </c>
      <c r="H21" s="25">
        <v>1</v>
      </c>
      <c r="I21" s="25">
        <v>3</v>
      </c>
      <c r="J21" s="25">
        <v>3</v>
      </c>
      <c r="K21" s="25">
        <v>3</v>
      </c>
      <c r="L21" s="25">
        <v>1</v>
      </c>
      <c r="M21" s="25">
        <v>1</v>
      </c>
      <c r="N21" s="25">
        <v>3</v>
      </c>
      <c r="O21" s="25">
        <v>0</v>
      </c>
      <c r="P21" s="25">
        <v>3</v>
      </c>
      <c r="Q21" s="25">
        <v>0</v>
      </c>
      <c r="R21" s="25">
        <v>3</v>
      </c>
      <c r="S21" s="25">
        <v>0</v>
      </c>
      <c r="T21" s="25">
        <v>3</v>
      </c>
      <c r="U21" s="27">
        <f t="shared" si="3"/>
        <v>26</v>
      </c>
      <c r="V21" s="26">
        <f t="shared" si="4"/>
        <v>9.0277777777777717E-3</v>
      </c>
      <c r="W21" s="26">
        <f t="shared" si="5"/>
        <v>1.4236111111111106E-2</v>
      </c>
      <c r="X21" s="25">
        <v>9</v>
      </c>
      <c r="Y21" s="25">
        <v>28</v>
      </c>
    </row>
    <row r="22" spans="1:25" ht="15.75">
      <c r="A22" s="25">
        <v>10</v>
      </c>
      <c r="B22" s="25" t="s">
        <v>129</v>
      </c>
      <c r="C22" s="25" t="s">
        <v>28</v>
      </c>
      <c r="D22" s="25" t="s">
        <v>37</v>
      </c>
      <c r="E22" s="26">
        <v>5.208333333333333E-3</v>
      </c>
      <c r="F22" s="25">
        <v>3</v>
      </c>
      <c r="G22" s="25">
        <v>1</v>
      </c>
      <c r="H22" s="25">
        <v>3</v>
      </c>
      <c r="I22" s="25">
        <v>3</v>
      </c>
      <c r="J22" s="25">
        <v>3</v>
      </c>
      <c r="K22" s="25">
        <v>3</v>
      </c>
      <c r="L22" s="25">
        <v>3</v>
      </c>
      <c r="M22" s="25">
        <v>3</v>
      </c>
      <c r="N22" s="25">
        <v>0</v>
      </c>
      <c r="O22" s="25">
        <v>3</v>
      </c>
      <c r="P22" s="25">
        <v>0</v>
      </c>
      <c r="Q22" s="25">
        <v>3</v>
      </c>
      <c r="R22" s="25">
        <v>3</v>
      </c>
      <c r="S22" s="25">
        <v>3</v>
      </c>
      <c r="T22" s="25">
        <v>3</v>
      </c>
      <c r="U22" s="27">
        <f t="shared" si="3"/>
        <v>37</v>
      </c>
      <c r="V22" s="26">
        <f t="shared" si="4"/>
        <v>1.2847222222222215E-2</v>
      </c>
      <c r="W22" s="26">
        <f t="shared" si="5"/>
        <v>1.8055555555555547E-2</v>
      </c>
      <c r="X22" s="25">
        <v>10</v>
      </c>
      <c r="Y22" s="25">
        <v>27</v>
      </c>
    </row>
  </sheetData>
  <sortState ref="B6:W12">
    <sortCondition ref="W6:W12"/>
  </sortState>
  <mergeCells count="15">
    <mergeCell ref="A1:Y1"/>
    <mergeCell ref="Y2:Y3"/>
    <mergeCell ref="A5:Y5"/>
    <mergeCell ref="A4:Y4"/>
    <mergeCell ref="A12:Y12"/>
    <mergeCell ref="X2:X3"/>
    <mergeCell ref="A2:A3"/>
    <mergeCell ref="B2:B3"/>
    <mergeCell ref="C2:C3"/>
    <mergeCell ref="D2:D3"/>
    <mergeCell ref="E2:E3"/>
    <mergeCell ref="F2:T2"/>
    <mergeCell ref="U2:U3"/>
    <mergeCell ref="V2:V3"/>
    <mergeCell ref="W2:W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Лист2!$D$1:$D$9</xm:f>
          </x14:formula1>
          <xm:sqref>D14:D22 D7:D11</xm:sqref>
        </x14:dataValidation>
        <x14:dataValidation type="list" allowBlank="1" showInputMessage="1" showErrorMessage="1">
          <x14:formula1>
            <xm:f>Лист2!$A$1:$A$8</xm:f>
          </x14:formula1>
          <xm:sqref>C14:C22 C7:C11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="120" zoomScaleNormal="120" workbookViewId="0">
      <pane ySplit="3" topLeftCell="A10" activePane="bottomLeft" state="frozen"/>
      <selection pane="bottomLeft" activeCell="A13" sqref="A13:XFD13"/>
    </sheetView>
  </sheetViews>
  <sheetFormatPr defaultRowHeight="15"/>
  <cols>
    <col min="1" max="1" width="3.7109375" bestFit="1" customWidth="1"/>
    <col min="2" max="2" width="20.7109375" bestFit="1" customWidth="1"/>
    <col min="3" max="3" width="22.5703125" bestFit="1" customWidth="1"/>
    <col min="4" max="4" width="16" bestFit="1" customWidth="1"/>
    <col min="5" max="5" width="8.5703125" style="1" customWidth="1"/>
    <col min="6" max="6" width="3.85546875" customWidth="1"/>
    <col min="7" max="7" width="3.28515625" customWidth="1"/>
    <col min="8" max="8" width="3.140625" customWidth="1"/>
    <col min="9" max="20" width="3.7109375" bestFit="1" customWidth="1"/>
    <col min="21" max="21" width="3.85546875" style="2" bestFit="1" customWidth="1"/>
    <col min="22" max="22" width="8.85546875" customWidth="1"/>
    <col min="23" max="23" width="8.28515625" customWidth="1"/>
    <col min="24" max="24" width="3.85546875" bestFit="1" customWidth="1"/>
    <col min="25" max="25" width="3.42578125" bestFit="1" customWidth="1"/>
  </cols>
  <sheetData>
    <row r="1" spans="1:26" ht="18.75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6" s="5" customFormat="1" ht="15.6" customHeight="1">
      <c r="A2" s="52" t="s">
        <v>0</v>
      </c>
      <c r="B2" s="52" t="s">
        <v>1</v>
      </c>
      <c r="C2" s="52" t="s">
        <v>2</v>
      </c>
      <c r="D2" s="52" t="s">
        <v>3</v>
      </c>
      <c r="E2" s="51" t="s">
        <v>4</v>
      </c>
      <c r="F2" s="50" t="s">
        <v>19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2" t="s">
        <v>20</v>
      </c>
      <c r="V2" s="53" t="s">
        <v>21</v>
      </c>
      <c r="W2" s="53" t="s">
        <v>22</v>
      </c>
      <c r="X2" s="53" t="s">
        <v>24</v>
      </c>
      <c r="Y2" s="44" t="s">
        <v>64</v>
      </c>
    </row>
    <row r="3" spans="1:26" s="6" customFormat="1" ht="108">
      <c r="A3" s="52"/>
      <c r="B3" s="52"/>
      <c r="C3" s="52"/>
      <c r="D3" s="52"/>
      <c r="E3" s="51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23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52"/>
      <c r="V3" s="53"/>
      <c r="W3" s="53"/>
      <c r="X3" s="53"/>
      <c r="Y3" s="44"/>
    </row>
    <row r="4" spans="1:26" s="11" customFormat="1" ht="15.75">
      <c r="A4" s="46" t="s">
        <v>69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6" s="10" customFormat="1" ht="15.75">
      <c r="A5" s="46" t="s">
        <v>60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6" ht="15.75">
      <c r="A6" s="3">
        <v>1</v>
      </c>
      <c r="B6" s="25" t="s">
        <v>78</v>
      </c>
      <c r="C6" s="25" t="s">
        <v>25</v>
      </c>
      <c r="D6" s="25" t="s">
        <v>31</v>
      </c>
      <c r="E6" s="26">
        <v>1.2847222222222223E-3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7">
        <f t="shared" ref="U6:U11" si="0">SUM(F6:T6)</f>
        <v>0</v>
      </c>
      <c r="V6" s="26">
        <f t="shared" ref="V6:V11" si="1">U6*0.000347222222222222</f>
        <v>0</v>
      </c>
      <c r="W6" s="26">
        <f t="shared" ref="W6:W11" si="2">SUM(E6,V6)</f>
        <v>1.2847222222222223E-3</v>
      </c>
      <c r="X6" s="3">
        <v>1</v>
      </c>
      <c r="Y6" s="3">
        <v>40</v>
      </c>
    </row>
    <row r="7" spans="1:26" ht="15.75">
      <c r="A7" s="3">
        <v>2</v>
      </c>
      <c r="B7" s="25" t="s">
        <v>90</v>
      </c>
      <c r="C7" s="25" t="s">
        <v>25</v>
      </c>
      <c r="D7" s="25" t="s">
        <v>31</v>
      </c>
      <c r="E7" s="26">
        <v>2.1874999999999998E-3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7">
        <f t="shared" si="0"/>
        <v>0</v>
      </c>
      <c r="V7" s="26">
        <f t="shared" si="1"/>
        <v>0</v>
      </c>
      <c r="W7" s="26">
        <f t="shared" si="2"/>
        <v>2.1874999999999998E-3</v>
      </c>
      <c r="X7" s="3">
        <v>2</v>
      </c>
      <c r="Y7" s="3">
        <v>37</v>
      </c>
    </row>
    <row r="8" spans="1:26">
      <c r="A8" s="3">
        <v>3</v>
      </c>
      <c r="B8" s="28" t="s">
        <v>102</v>
      </c>
      <c r="C8" s="28" t="s">
        <v>26</v>
      </c>
      <c r="D8" s="28" t="s">
        <v>33</v>
      </c>
      <c r="E8" s="29">
        <v>2.3032407407407407E-3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30">
        <f t="shared" si="0"/>
        <v>0</v>
      </c>
      <c r="V8" s="29">
        <f t="shared" si="1"/>
        <v>0</v>
      </c>
      <c r="W8" s="29">
        <f t="shared" si="2"/>
        <v>2.3032407407407407E-3</v>
      </c>
      <c r="X8" s="3">
        <v>3</v>
      </c>
      <c r="Y8" s="3">
        <v>35</v>
      </c>
    </row>
    <row r="9" spans="1:26" ht="15.75">
      <c r="A9" s="3">
        <v>4</v>
      </c>
      <c r="B9" s="25" t="s">
        <v>91</v>
      </c>
      <c r="C9" s="25" t="s">
        <v>25</v>
      </c>
      <c r="D9" s="25" t="s">
        <v>31</v>
      </c>
      <c r="E9" s="26">
        <v>2.0486111111111113E-3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1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7">
        <f t="shared" si="0"/>
        <v>1</v>
      </c>
      <c r="V9" s="26">
        <f t="shared" si="1"/>
        <v>3.4722222222222202E-4</v>
      </c>
      <c r="W9" s="26">
        <f t="shared" si="2"/>
        <v>2.3958333333333331E-3</v>
      </c>
      <c r="X9" s="3">
        <v>4</v>
      </c>
      <c r="Y9" s="3">
        <v>33</v>
      </c>
    </row>
    <row r="10" spans="1:26">
      <c r="A10" s="3">
        <v>5</v>
      </c>
      <c r="B10" s="28" t="s">
        <v>106</v>
      </c>
      <c r="C10" s="28" t="s">
        <v>25</v>
      </c>
      <c r="D10" s="28" t="s">
        <v>31</v>
      </c>
      <c r="E10" s="29">
        <v>2.4768518518518516E-3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30">
        <f t="shared" si="0"/>
        <v>0</v>
      </c>
      <c r="V10" s="29">
        <f t="shared" si="1"/>
        <v>0</v>
      </c>
      <c r="W10" s="29">
        <f t="shared" si="2"/>
        <v>2.4768518518518516E-3</v>
      </c>
      <c r="X10" s="3">
        <v>5</v>
      </c>
      <c r="Y10" s="3">
        <v>32</v>
      </c>
    </row>
    <row r="11" spans="1:26">
      <c r="A11" s="3">
        <v>6</v>
      </c>
      <c r="B11" s="28" t="s">
        <v>92</v>
      </c>
      <c r="C11" s="28" t="s">
        <v>25</v>
      </c>
      <c r="D11" s="28" t="s">
        <v>31</v>
      </c>
      <c r="E11" s="29">
        <v>3.1134259259259257E-3</v>
      </c>
      <c r="F11" s="28">
        <v>0</v>
      </c>
      <c r="G11" s="28">
        <v>0</v>
      </c>
      <c r="H11" s="28">
        <v>0</v>
      </c>
      <c r="I11" s="28">
        <v>3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30">
        <f t="shared" si="0"/>
        <v>3</v>
      </c>
      <c r="V11" s="29">
        <f t="shared" si="1"/>
        <v>1.041666666666666E-3</v>
      </c>
      <c r="W11" s="29">
        <f t="shared" si="2"/>
        <v>4.1550925925925922E-3</v>
      </c>
      <c r="X11" s="3">
        <v>6</v>
      </c>
      <c r="Y11" s="3">
        <v>31</v>
      </c>
    </row>
    <row r="12" spans="1:26">
      <c r="A12" s="55" t="s">
        <v>61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</row>
    <row r="13" spans="1:26" s="4" customFormat="1" ht="15.75">
      <c r="A13" s="14">
        <v>1</v>
      </c>
      <c r="B13" s="14" t="s">
        <v>51</v>
      </c>
      <c r="C13" s="14" t="s">
        <v>25</v>
      </c>
      <c r="D13" s="14" t="s">
        <v>31</v>
      </c>
      <c r="E13" s="15">
        <v>1.2037037037037038E-3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6">
        <f>SUM(F13:T13)</f>
        <v>0</v>
      </c>
      <c r="V13" s="15">
        <f>U13*0.000347222222222222</f>
        <v>0</v>
      </c>
      <c r="W13" s="15">
        <f>SUM(E13,V13)</f>
        <v>1.2037037037037038E-3</v>
      </c>
      <c r="X13" s="14">
        <v>1</v>
      </c>
      <c r="Y13" s="14">
        <v>40</v>
      </c>
    </row>
    <row r="14" spans="1:26" s="4" customFormat="1" ht="15.75">
      <c r="A14" s="14">
        <v>2</v>
      </c>
      <c r="B14" s="14" t="s">
        <v>103</v>
      </c>
      <c r="C14" s="14" t="s">
        <v>25</v>
      </c>
      <c r="D14" s="14" t="s">
        <v>31</v>
      </c>
      <c r="E14" s="15">
        <v>1.8287037037037037E-3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6">
        <f>SUM(F14:T14)</f>
        <v>0</v>
      </c>
      <c r="V14" s="15">
        <f>U14*0.000347222222222222</f>
        <v>0</v>
      </c>
      <c r="W14" s="15">
        <f>SUM(E14,V14)</f>
        <v>1.8287037037037037E-3</v>
      </c>
      <c r="X14" s="14">
        <v>2</v>
      </c>
      <c r="Y14" s="14">
        <v>37</v>
      </c>
    </row>
    <row r="15" spans="1:26" s="4" customFormat="1" ht="15.75">
      <c r="A15" s="14">
        <v>3</v>
      </c>
      <c r="B15" s="14" t="s">
        <v>50</v>
      </c>
      <c r="C15" s="14" t="s">
        <v>25</v>
      </c>
      <c r="D15" s="14" t="s">
        <v>31</v>
      </c>
      <c r="E15" s="15">
        <v>1.5624999999999999E-3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3</v>
      </c>
      <c r="S15" s="14">
        <v>0</v>
      </c>
      <c r="T15" s="14">
        <v>0</v>
      </c>
      <c r="U15" s="16">
        <f>SUM(F15:T15)</f>
        <v>3</v>
      </c>
      <c r="V15" s="15">
        <f>U15*0.000347222222222222</f>
        <v>1.041666666666666E-3</v>
      </c>
      <c r="W15" s="15">
        <f>SUM(E15,V15)</f>
        <v>2.6041666666666661E-3</v>
      </c>
      <c r="X15" s="14">
        <v>3</v>
      </c>
      <c r="Y15" s="14">
        <v>35</v>
      </c>
    </row>
    <row r="16" spans="1:26" ht="15.75">
      <c r="A16" s="25"/>
      <c r="B16" s="25" t="s">
        <v>134</v>
      </c>
      <c r="C16" s="25" t="s">
        <v>39</v>
      </c>
      <c r="D16" s="25" t="s">
        <v>40</v>
      </c>
      <c r="E16" s="26">
        <v>2.6620370370370374E-3</v>
      </c>
      <c r="F16" s="25">
        <v>0</v>
      </c>
      <c r="G16" s="25">
        <v>0</v>
      </c>
      <c r="H16" s="25">
        <v>0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7">
        <f>SUM(F16:T16)</f>
        <v>3</v>
      </c>
      <c r="V16" s="26">
        <f>U16*0.000347222222222222</f>
        <v>1.041666666666666E-3</v>
      </c>
      <c r="W16" s="26">
        <f>SUM(E16,V16)</f>
        <v>3.7037037037037034E-3</v>
      </c>
      <c r="X16" s="25">
        <v>4</v>
      </c>
      <c r="Y16" s="25">
        <v>33</v>
      </c>
      <c r="Z16" s="31"/>
    </row>
    <row r="17" spans="1:26" ht="15.75">
      <c r="A17" s="25"/>
      <c r="B17" s="28" t="s">
        <v>113</v>
      </c>
      <c r="C17" s="25" t="s">
        <v>30</v>
      </c>
      <c r="D17" s="25" t="s">
        <v>36</v>
      </c>
      <c r="E17" s="29">
        <v>3.645833333333333E-3</v>
      </c>
      <c r="F17" s="28">
        <v>0</v>
      </c>
      <c r="G17" s="28">
        <v>0</v>
      </c>
      <c r="H17" s="28">
        <v>0</v>
      </c>
      <c r="I17" s="28">
        <v>1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30">
        <f>SUM(F17:T17)</f>
        <v>1</v>
      </c>
      <c r="V17" s="29">
        <f>U17*0.000347222222222222</f>
        <v>3.4722222222222202E-4</v>
      </c>
      <c r="W17" s="29">
        <f>SUM(E17,V17)</f>
        <v>3.9930555555555552E-3</v>
      </c>
      <c r="X17" s="25">
        <v>5</v>
      </c>
      <c r="Y17" s="25">
        <v>32</v>
      </c>
      <c r="Z17" s="31"/>
    </row>
    <row r="18" spans="1:26">
      <c r="A18" s="31"/>
      <c r="B18" s="31"/>
      <c r="C18" s="31"/>
      <c r="D18" s="31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3"/>
      <c r="V18" s="31"/>
      <c r="W18" s="31"/>
      <c r="X18" s="31"/>
      <c r="Y18" s="31"/>
      <c r="Z18" s="31"/>
    </row>
    <row r="19" spans="1:26">
      <c r="A19" s="31"/>
      <c r="B19" s="31"/>
      <c r="C19" s="31"/>
      <c r="D19" s="31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3"/>
      <c r="V19" s="31"/>
      <c r="W19" s="31"/>
      <c r="X19" s="31"/>
      <c r="Y19" s="31"/>
      <c r="Z19" s="31"/>
    </row>
  </sheetData>
  <sortState ref="B17:W22">
    <sortCondition ref="W17:W22"/>
  </sortState>
  <mergeCells count="15">
    <mergeCell ref="A1:Y1"/>
    <mergeCell ref="Y2:Y3"/>
    <mergeCell ref="A5:Y5"/>
    <mergeCell ref="A4:Y4"/>
    <mergeCell ref="A12:Y12"/>
    <mergeCell ref="X2:X3"/>
    <mergeCell ref="A2:A3"/>
    <mergeCell ref="B2:B3"/>
    <mergeCell ref="C2:C3"/>
    <mergeCell ref="D2:D3"/>
    <mergeCell ref="E2:E3"/>
    <mergeCell ref="F2:T2"/>
    <mergeCell ref="U2:U3"/>
    <mergeCell ref="V2:V3"/>
    <mergeCell ref="W2:W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Лист2!$D$1:$D$9</xm:f>
          </x14:formula1>
          <xm:sqref>D6:D11 D13:D17</xm:sqref>
        </x14:dataValidation>
        <x14:dataValidation type="list" allowBlank="1" showInputMessage="1" showErrorMessage="1">
          <x14:formula1>
            <xm:f>Лист2!$A$1:$A$8</xm:f>
          </x14:formula1>
          <xm:sqref>C6:C11 C13:C17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X11"/>
  <sheetViews>
    <sheetView workbookViewId="0">
      <pane ySplit="3" topLeftCell="A4" activePane="bottomLeft" state="frozen"/>
      <selection pane="bottomLeft" activeCell="E15" sqref="E15"/>
    </sheetView>
  </sheetViews>
  <sheetFormatPr defaultRowHeight="15"/>
  <cols>
    <col min="1" max="1" width="3.7109375" bestFit="1" customWidth="1"/>
    <col min="2" max="2" width="19.42578125" bestFit="1" customWidth="1"/>
    <col min="3" max="3" width="23" bestFit="1" customWidth="1"/>
    <col min="4" max="4" width="14.28515625" bestFit="1" customWidth="1"/>
    <col min="5" max="5" width="7.85546875" style="1" bestFit="1" customWidth="1"/>
    <col min="6" max="6" width="3.85546875" customWidth="1"/>
    <col min="7" max="7" width="3.28515625" customWidth="1"/>
    <col min="8" max="8" width="3.140625" customWidth="1"/>
    <col min="9" max="20" width="3.7109375" bestFit="1" customWidth="1"/>
    <col min="21" max="21" width="3.85546875" style="2" bestFit="1" customWidth="1"/>
    <col min="22" max="23" width="7.85546875" bestFit="1" customWidth="1"/>
    <col min="24" max="24" width="3.7109375" bestFit="1" customWidth="1"/>
  </cols>
  <sheetData>
    <row r="1" spans="1:24" ht="19.5" thickBot="1">
      <c r="A1" s="45" t="s">
        <v>136</v>
      </c>
      <c r="B1" s="45"/>
      <c r="C1" s="45"/>
      <c r="D1" s="45"/>
      <c r="E1" s="45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45"/>
      <c r="V1" s="45"/>
      <c r="W1" s="45"/>
      <c r="X1" s="45"/>
    </row>
    <row r="2" spans="1:24" s="5" customFormat="1" ht="15.75">
      <c r="A2" s="52" t="s">
        <v>0</v>
      </c>
      <c r="B2" s="52" t="s">
        <v>1</v>
      </c>
      <c r="C2" s="52" t="s">
        <v>2</v>
      </c>
      <c r="D2" s="52" t="s">
        <v>3</v>
      </c>
      <c r="E2" s="65" t="s">
        <v>4</v>
      </c>
      <c r="F2" s="66" t="s">
        <v>19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69" t="s">
        <v>20</v>
      </c>
      <c r="V2" s="53" t="s">
        <v>21</v>
      </c>
      <c r="W2" s="53" t="s">
        <v>22</v>
      </c>
      <c r="X2" s="53" t="s">
        <v>24</v>
      </c>
    </row>
    <row r="3" spans="1:24" s="6" customFormat="1" ht="108">
      <c r="A3" s="52"/>
      <c r="B3" s="52"/>
      <c r="C3" s="52"/>
      <c r="D3" s="52"/>
      <c r="E3" s="65"/>
      <c r="F3" s="7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23</v>
      </c>
      <c r="P3" s="8" t="s">
        <v>14</v>
      </c>
      <c r="Q3" s="8" t="s">
        <v>15</v>
      </c>
      <c r="R3" s="8" t="s">
        <v>16</v>
      </c>
      <c r="S3" s="8" t="s">
        <v>17</v>
      </c>
      <c r="T3" s="9" t="s">
        <v>18</v>
      </c>
      <c r="U3" s="69"/>
      <c r="V3" s="53"/>
      <c r="W3" s="53"/>
      <c r="X3" s="53"/>
    </row>
    <row r="4" spans="1:24" s="10" customFormat="1" ht="15.75">
      <c r="A4" s="61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</row>
    <row r="5" spans="1:24" s="11" customFormat="1" ht="15.75">
      <c r="A5" s="58" t="s">
        <v>62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1:24" s="4" customFormat="1" ht="15.75">
      <c r="A6" s="14">
        <v>1</v>
      </c>
      <c r="B6" s="14" t="s">
        <v>67</v>
      </c>
      <c r="C6" s="14" t="s">
        <v>26</v>
      </c>
      <c r="D6" s="14" t="s">
        <v>33</v>
      </c>
      <c r="E6" s="15">
        <v>1.7708333333333332E-3</v>
      </c>
      <c r="F6" s="14">
        <v>0</v>
      </c>
      <c r="G6" s="14">
        <v>0</v>
      </c>
      <c r="H6" s="14">
        <v>0</v>
      </c>
      <c r="I6" s="14">
        <v>0</v>
      </c>
      <c r="J6" s="14">
        <v>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6">
        <f>SUM(F6:T6)</f>
        <v>1</v>
      </c>
      <c r="V6" s="15">
        <f>U6*0.000347222222222222</f>
        <v>3.4722222222222202E-4</v>
      </c>
      <c r="W6" s="15">
        <f>SUM(E6,V6)</f>
        <v>2.1180555555555553E-3</v>
      </c>
      <c r="X6" s="14">
        <v>1</v>
      </c>
    </row>
    <row r="7" spans="1:24" s="4" customFormat="1" ht="15.75">
      <c r="A7" s="14">
        <v>2</v>
      </c>
      <c r="B7" s="14" t="s">
        <v>54</v>
      </c>
      <c r="C7" s="14" t="s">
        <v>30</v>
      </c>
      <c r="D7" s="14" t="s">
        <v>36</v>
      </c>
      <c r="E7" s="15">
        <v>4.0856481481481481E-3</v>
      </c>
      <c r="F7" s="14">
        <v>0</v>
      </c>
      <c r="G7" s="14">
        <v>0</v>
      </c>
      <c r="H7" s="14">
        <v>0</v>
      </c>
      <c r="I7" s="14">
        <v>1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6">
        <f>SUM(F7:T7)</f>
        <v>1</v>
      </c>
      <c r="V7" s="15">
        <f>U7*0.000347222222222222</f>
        <v>3.4722222222222202E-4</v>
      </c>
      <c r="W7" s="15">
        <f>SUM(E7,V7)</f>
        <v>4.43287037037037E-3</v>
      </c>
      <c r="X7" s="14">
        <v>2</v>
      </c>
    </row>
    <row r="8" spans="1:24" s="4" customFormat="1" ht="15.75">
      <c r="A8" s="14">
        <v>3</v>
      </c>
      <c r="B8" s="14" t="s">
        <v>49</v>
      </c>
      <c r="C8" s="14" t="s">
        <v>26</v>
      </c>
      <c r="D8" s="14" t="s">
        <v>33</v>
      </c>
      <c r="E8" s="15">
        <v>3.2754629629629631E-3</v>
      </c>
      <c r="F8" s="14">
        <v>0</v>
      </c>
      <c r="G8" s="14">
        <v>0</v>
      </c>
      <c r="H8" s="14">
        <v>1</v>
      </c>
      <c r="I8" s="14">
        <v>3</v>
      </c>
      <c r="J8" s="14">
        <v>0</v>
      </c>
      <c r="K8" s="14">
        <v>0</v>
      </c>
      <c r="L8" s="14">
        <v>0</v>
      </c>
      <c r="M8" s="14">
        <v>1</v>
      </c>
      <c r="N8" s="14">
        <v>0</v>
      </c>
      <c r="O8" s="14">
        <v>1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6">
        <f>SUM(F8:T8)</f>
        <v>6</v>
      </c>
      <c r="V8" s="15">
        <f>U8*0.000347222222222222</f>
        <v>2.083333333333332E-3</v>
      </c>
      <c r="W8" s="15">
        <f>SUM(E8,V8)</f>
        <v>5.3587962962962955E-3</v>
      </c>
      <c r="X8" s="14">
        <v>3</v>
      </c>
    </row>
    <row r="9" spans="1:24" ht="15.75">
      <c r="A9" s="54" t="s">
        <v>63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s="4" customFormat="1" ht="15.75">
      <c r="A10" s="14"/>
      <c r="B10" s="40" t="s">
        <v>127</v>
      </c>
      <c r="C10" s="14" t="s">
        <v>29</v>
      </c>
      <c r="D10" s="14" t="s">
        <v>35</v>
      </c>
      <c r="E10" s="15">
        <v>4.7337962962962958E-3</v>
      </c>
      <c r="F10" s="40">
        <v>0</v>
      </c>
      <c r="G10" s="40">
        <v>0</v>
      </c>
      <c r="H10" s="40">
        <v>1</v>
      </c>
      <c r="I10" s="40">
        <v>0</v>
      </c>
      <c r="J10" s="40">
        <v>1</v>
      </c>
      <c r="K10" s="40">
        <v>0</v>
      </c>
      <c r="L10" s="40">
        <v>1</v>
      </c>
      <c r="M10" s="40">
        <v>1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16">
        <f>SUM(F10:T10)</f>
        <v>4</v>
      </c>
      <c r="V10" s="42">
        <f>U10*0.000347222222222222</f>
        <v>1.3888888888888881E-3</v>
      </c>
      <c r="W10" s="42">
        <f>SUM(E10,V10)</f>
        <v>6.1226851851851841E-3</v>
      </c>
      <c r="X10" s="40">
        <v>1</v>
      </c>
    </row>
    <row r="11" spans="1:24" ht="15.75">
      <c r="A11" s="34"/>
      <c r="B11" s="34"/>
      <c r="C11" s="34"/>
      <c r="D11" s="34"/>
      <c r="E11" s="3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6"/>
      <c r="V11" s="34"/>
      <c r="W11" s="34"/>
      <c r="X11" s="34"/>
    </row>
  </sheetData>
  <sortState ref="B6:W9">
    <sortCondition ref="W6:W9"/>
  </sortState>
  <mergeCells count="14">
    <mergeCell ref="A9:X9"/>
    <mergeCell ref="A5:X5"/>
    <mergeCell ref="X2:X3"/>
    <mergeCell ref="A4:X4"/>
    <mergeCell ref="A1:X1"/>
    <mergeCell ref="A2:A3"/>
    <mergeCell ref="B2:B3"/>
    <mergeCell ref="C2:C3"/>
    <mergeCell ref="D2:D3"/>
    <mergeCell ref="E2:E3"/>
    <mergeCell ref="F2:T2"/>
    <mergeCell ref="U2:U3"/>
    <mergeCell ref="V2:V3"/>
    <mergeCell ref="W2:W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Лист2!$D$1:$D$9</xm:f>
          </x14:formula1>
          <xm:sqref>D6:D8 D10</xm:sqref>
        </x14:dataValidation>
        <x14:dataValidation type="list" allowBlank="1" showInputMessage="1" showErrorMessage="1">
          <x14:formula1>
            <xm:f>Лист2!$A$1:$A$8</xm:f>
          </x14:formula1>
          <xm:sqref>C6:C8 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X11"/>
  <sheetViews>
    <sheetView workbookViewId="0">
      <pane ySplit="3" topLeftCell="A4" activePane="bottomLeft" state="frozen"/>
      <selection pane="bottomLeft" sqref="A1:X1"/>
    </sheetView>
  </sheetViews>
  <sheetFormatPr defaultRowHeight="15"/>
  <cols>
    <col min="1" max="1" width="3.7109375" bestFit="1" customWidth="1"/>
    <col min="2" max="2" width="24.140625" bestFit="1" customWidth="1"/>
    <col min="3" max="3" width="10.42578125" bestFit="1" customWidth="1"/>
    <col min="4" max="4" width="18.5703125" bestFit="1" customWidth="1"/>
    <col min="5" max="5" width="7.85546875" style="1" bestFit="1" customWidth="1"/>
    <col min="6" max="6" width="3.28515625" bestFit="1" customWidth="1"/>
    <col min="7" max="7" width="3.28515625" customWidth="1"/>
    <col min="8" max="8" width="3.140625" customWidth="1"/>
    <col min="9" max="20" width="3.7109375" bestFit="1" customWidth="1"/>
    <col min="21" max="21" width="4" style="2" bestFit="1" customWidth="1"/>
    <col min="22" max="23" width="7.85546875" bestFit="1" customWidth="1"/>
    <col min="24" max="24" width="3.7109375" bestFit="1" customWidth="1"/>
  </cols>
  <sheetData>
    <row r="1" spans="1:24" ht="19.5" thickBot="1">
      <c r="A1" s="45" t="s">
        <v>136</v>
      </c>
      <c r="B1" s="45"/>
      <c r="C1" s="45"/>
      <c r="D1" s="45"/>
      <c r="E1" s="45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45"/>
      <c r="V1" s="45"/>
      <c r="W1" s="45"/>
      <c r="X1" s="45"/>
    </row>
    <row r="2" spans="1:24" s="5" customFormat="1" ht="15.75">
      <c r="A2" s="52" t="s">
        <v>0</v>
      </c>
      <c r="B2" s="52" t="s">
        <v>1</v>
      </c>
      <c r="C2" s="52" t="s">
        <v>2</v>
      </c>
      <c r="D2" s="52" t="s">
        <v>3</v>
      </c>
      <c r="E2" s="65" t="s">
        <v>4</v>
      </c>
      <c r="F2" s="66" t="s">
        <v>19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69" t="s">
        <v>20</v>
      </c>
      <c r="V2" s="53" t="s">
        <v>21</v>
      </c>
      <c r="W2" s="53" t="s">
        <v>22</v>
      </c>
      <c r="X2" s="53" t="s">
        <v>24</v>
      </c>
    </row>
    <row r="3" spans="1:24" s="6" customFormat="1" ht="108">
      <c r="A3" s="52"/>
      <c r="B3" s="52"/>
      <c r="C3" s="52"/>
      <c r="D3" s="52"/>
      <c r="E3" s="65"/>
      <c r="F3" s="7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23</v>
      </c>
      <c r="P3" s="8" t="s">
        <v>14</v>
      </c>
      <c r="Q3" s="8" t="s">
        <v>15</v>
      </c>
      <c r="R3" s="8" t="s">
        <v>16</v>
      </c>
      <c r="S3" s="8" t="s">
        <v>17</v>
      </c>
      <c r="T3" s="9" t="s">
        <v>18</v>
      </c>
      <c r="U3" s="69"/>
      <c r="V3" s="53"/>
      <c r="W3" s="53"/>
      <c r="X3" s="53"/>
    </row>
    <row r="4" spans="1:24" s="10" customFormat="1" ht="15.75">
      <c r="A4" s="61" t="s">
        <v>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</row>
    <row r="5" spans="1:24">
      <c r="A5" s="70" t="s">
        <v>62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5.75">
      <c r="A6" s="14">
        <v>1</v>
      </c>
      <c r="B6" s="14" t="s">
        <v>53</v>
      </c>
      <c r="C6" s="14" t="s">
        <v>38</v>
      </c>
      <c r="D6" s="14" t="s">
        <v>107</v>
      </c>
      <c r="E6" s="15">
        <v>5.208333333333333E-3</v>
      </c>
      <c r="F6" s="14">
        <v>0</v>
      </c>
      <c r="G6" s="14">
        <v>1</v>
      </c>
      <c r="H6" s="14">
        <v>1</v>
      </c>
      <c r="I6" s="14">
        <v>0</v>
      </c>
      <c r="J6" s="14">
        <v>0</v>
      </c>
      <c r="K6" s="14">
        <v>1</v>
      </c>
      <c r="L6" s="14">
        <v>1</v>
      </c>
      <c r="M6" s="14">
        <v>0</v>
      </c>
      <c r="N6" s="14">
        <v>0</v>
      </c>
      <c r="O6" s="14">
        <v>0</v>
      </c>
      <c r="P6" s="14">
        <v>0</v>
      </c>
      <c r="Q6" s="14">
        <v>3</v>
      </c>
      <c r="R6" s="14">
        <v>3</v>
      </c>
      <c r="S6" s="14">
        <v>0</v>
      </c>
      <c r="T6" s="14">
        <v>1</v>
      </c>
      <c r="U6" s="16">
        <f>SUM(F6:T6)</f>
        <v>11</v>
      </c>
      <c r="V6" s="15">
        <f>U6*0.000347222222222222</f>
        <v>3.8194444444444422E-3</v>
      </c>
      <c r="W6" s="15">
        <f>SUM(E6,V6)</f>
        <v>9.0277777777777752E-3</v>
      </c>
      <c r="X6" s="14">
        <v>1</v>
      </c>
    </row>
    <row r="7" spans="1:24" ht="15.75">
      <c r="A7" s="14">
        <v>2</v>
      </c>
      <c r="B7" s="14" t="s">
        <v>109</v>
      </c>
      <c r="C7" s="14" t="s">
        <v>38</v>
      </c>
      <c r="D7" s="14" t="s">
        <v>107</v>
      </c>
      <c r="E7" s="15">
        <v>4.9189814814814816E-3</v>
      </c>
      <c r="F7" s="14">
        <v>0</v>
      </c>
      <c r="G7" s="14">
        <v>3</v>
      </c>
      <c r="H7" s="14">
        <v>1</v>
      </c>
      <c r="I7" s="14">
        <v>3</v>
      </c>
      <c r="J7" s="14">
        <v>3</v>
      </c>
      <c r="K7" s="14">
        <v>0</v>
      </c>
      <c r="L7" s="14">
        <v>3</v>
      </c>
      <c r="M7" s="14">
        <v>3</v>
      </c>
      <c r="N7" s="14">
        <v>3</v>
      </c>
      <c r="O7" s="14">
        <v>3</v>
      </c>
      <c r="P7" s="14">
        <v>3</v>
      </c>
      <c r="Q7" s="14">
        <v>3</v>
      </c>
      <c r="R7" s="14">
        <v>3</v>
      </c>
      <c r="S7" s="14">
        <v>3</v>
      </c>
      <c r="T7" s="14">
        <v>3</v>
      </c>
      <c r="U7" s="16">
        <f>SUM(F7:T7)</f>
        <v>37</v>
      </c>
      <c r="V7" s="15">
        <f>U7*0.000347222222222222</f>
        <v>1.2847222222222215E-2</v>
      </c>
      <c r="W7" s="15">
        <f>SUM(E7,V7)</f>
        <v>1.7766203703703697E-2</v>
      </c>
      <c r="X7" s="14">
        <v>2</v>
      </c>
    </row>
    <row r="8" spans="1:24" ht="15.75">
      <c r="A8" s="14">
        <v>3</v>
      </c>
      <c r="B8" s="14" t="s">
        <v>108</v>
      </c>
      <c r="C8" s="14" t="s">
        <v>38</v>
      </c>
      <c r="D8" s="14" t="s">
        <v>107</v>
      </c>
      <c r="E8" s="15">
        <v>5.208333333333333E-3</v>
      </c>
      <c r="F8" s="14">
        <v>3</v>
      </c>
      <c r="G8" s="14">
        <v>1</v>
      </c>
      <c r="H8" s="14">
        <v>3</v>
      </c>
      <c r="I8" s="14">
        <v>3</v>
      </c>
      <c r="J8" s="14">
        <v>3</v>
      </c>
      <c r="K8" s="14">
        <v>3</v>
      </c>
      <c r="L8" s="14">
        <v>3</v>
      </c>
      <c r="M8" s="14">
        <v>3</v>
      </c>
      <c r="N8" s="14">
        <v>1</v>
      </c>
      <c r="O8" s="14">
        <v>3</v>
      </c>
      <c r="P8" s="14">
        <v>3</v>
      </c>
      <c r="Q8" s="14">
        <v>3</v>
      </c>
      <c r="R8" s="14">
        <v>3</v>
      </c>
      <c r="S8" s="14">
        <v>3</v>
      </c>
      <c r="T8" s="14">
        <v>3</v>
      </c>
      <c r="U8" s="16">
        <f>SUM(F8:T8)</f>
        <v>41</v>
      </c>
      <c r="V8" s="15">
        <f>U8*0.000347222222222222</f>
        <v>1.4236111111111102E-2</v>
      </c>
      <c r="W8" s="15">
        <f>SUM(E8,V8)</f>
        <v>1.9444444444444434E-2</v>
      </c>
      <c r="X8" s="14">
        <v>3</v>
      </c>
    </row>
    <row r="9" spans="1:24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s="43" customFormat="1" ht="15.75">
      <c r="A10" s="14">
        <v>1</v>
      </c>
      <c r="B10" s="14" t="s">
        <v>52</v>
      </c>
      <c r="C10" s="14" t="s">
        <v>38</v>
      </c>
      <c r="D10" s="14" t="s">
        <v>107</v>
      </c>
      <c r="E10" s="15">
        <v>5.208333333333333E-3</v>
      </c>
      <c r="F10" s="14">
        <v>0</v>
      </c>
      <c r="G10" s="14">
        <v>0</v>
      </c>
      <c r="H10" s="14">
        <v>0</v>
      </c>
      <c r="I10" s="14">
        <v>0</v>
      </c>
      <c r="J10" s="14">
        <v>3</v>
      </c>
      <c r="K10" s="14">
        <v>0</v>
      </c>
      <c r="L10" s="14">
        <v>0</v>
      </c>
      <c r="M10" s="14">
        <v>0</v>
      </c>
      <c r="N10" s="14">
        <v>0</v>
      </c>
      <c r="O10" s="14">
        <v>3</v>
      </c>
      <c r="P10" s="14">
        <v>0</v>
      </c>
      <c r="Q10" s="14">
        <v>3</v>
      </c>
      <c r="R10" s="14">
        <v>0</v>
      </c>
      <c r="S10" s="14">
        <v>3</v>
      </c>
      <c r="T10" s="14">
        <v>3</v>
      </c>
      <c r="U10" s="16">
        <f t="shared" ref="U10:U11" si="0">SUM(F10:T10)</f>
        <v>15</v>
      </c>
      <c r="V10" s="15">
        <f t="shared" ref="V10:V11" si="1">U10*0.000347222222222222</f>
        <v>5.2083333333333304E-3</v>
      </c>
      <c r="W10" s="15">
        <f t="shared" ref="W10:W11" si="2">SUM(E10,V10)</f>
        <v>1.0416666666666664E-2</v>
      </c>
      <c r="X10" s="14">
        <v>1</v>
      </c>
    </row>
    <row r="11" spans="1:24" s="43" customFormat="1" ht="15.75">
      <c r="A11" s="14">
        <v>2</v>
      </c>
      <c r="B11" s="14" t="s">
        <v>110</v>
      </c>
      <c r="C11" s="14" t="s">
        <v>38</v>
      </c>
      <c r="D11" s="14" t="s">
        <v>107</v>
      </c>
      <c r="E11" s="15">
        <v>5.208333333333333E-3</v>
      </c>
      <c r="F11" s="14">
        <v>1</v>
      </c>
      <c r="G11" s="14">
        <v>0</v>
      </c>
      <c r="H11" s="14">
        <v>3</v>
      </c>
      <c r="I11" s="14">
        <v>3</v>
      </c>
      <c r="J11" s="14">
        <v>3</v>
      </c>
      <c r="K11" s="14">
        <v>0</v>
      </c>
      <c r="L11" s="14">
        <v>3</v>
      </c>
      <c r="M11" s="14">
        <v>3</v>
      </c>
      <c r="N11" s="14">
        <v>0</v>
      </c>
      <c r="O11" s="14">
        <v>0</v>
      </c>
      <c r="P11" s="14">
        <v>1</v>
      </c>
      <c r="Q11" s="14">
        <v>0</v>
      </c>
      <c r="R11" s="14">
        <v>3</v>
      </c>
      <c r="S11" s="14">
        <v>0</v>
      </c>
      <c r="T11" s="14">
        <v>1</v>
      </c>
      <c r="U11" s="16">
        <f t="shared" si="0"/>
        <v>21</v>
      </c>
      <c r="V11" s="42">
        <f t="shared" si="1"/>
        <v>7.2916666666666624E-3</v>
      </c>
      <c r="W11" s="42">
        <f t="shared" si="2"/>
        <v>1.2499999999999995E-2</v>
      </c>
      <c r="X11" s="14">
        <v>2</v>
      </c>
    </row>
  </sheetData>
  <sortState ref="B6:W9">
    <sortCondition ref="W6:W9"/>
  </sortState>
  <dataConsolidate/>
  <mergeCells count="14">
    <mergeCell ref="A5:X5"/>
    <mergeCell ref="A9:X9"/>
    <mergeCell ref="X2:X3"/>
    <mergeCell ref="A4:X4"/>
    <mergeCell ref="A1:X1"/>
    <mergeCell ref="A2:A3"/>
    <mergeCell ref="B2:B3"/>
    <mergeCell ref="C2:C3"/>
    <mergeCell ref="D2:D3"/>
    <mergeCell ref="E2:E3"/>
    <mergeCell ref="F2:T2"/>
    <mergeCell ref="U2:U3"/>
    <mergeCell ref="V2:V3"/>
    <mergeCell ref="W2:W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Лист2!$D$1:$D$9</xm:f>
          </x14:formula1>
          <xm:sqref>D10:D11 D7:D8</xm:sqref>
        </x14:dataValidation>
        <x14:dataValidation type="list" allowBlank="1" showInputMessage="1" showErrorMessage="1">
          <x14:formula1>
            <xm:f>Лист2!$A$1:$A$8</xm:f>
          </x14:formula1>
          <xm:sqref>C10:C11 C7:C8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sqref="A1:E1"/>
    </sheetView>
  </sheetViews>
  <sheetFormatPr defaultRowHeight="15"/>
  <cols>
    <col min="1" max="1" width="7.42578125" bestFit="1" customWidth="1"/>
    <col min="2" max="2" width="34.140625" customWidth="1"/>
    <col min="3" max="3" width="22.140625" customWidth="1"/>
    <col min="4" max="4" width="16.42578125" customWidth="1"/>
    <col min="5" max="5" width="7.7109375" bestFit="1" customWidth="1"/>
  </cols>
  <sheetData>
    <row r="1" spans="1:5" ht="18.75">
      <c r="A1" s="71" t="s">
        <v>136</v>
      </c>
      <c r="B1" s="71"/>
      <c r="C1" s="71"/>
      <c r="D1" s="71"/>
      <c r="E1" s="71"/>
    </row>
    <row r="2" spans="1:5" ht="18.75">
      <c r="A2" s="22" t="s">
        <v>0</v>
      </c>
      <c r="B2" s="22" t="s">
        <v>2</v>
      </c>
      <c r="C2" s="22" t="s">
        <v>3</v>
      </c>
      <c r="D2" s="22" t="s">
        <v>65</v>
      </c>
      <c r="E2" s="22" t="s">
        <v>66</v>
      </c>
    </row>
    <row r="3" spans="1:5" ht="15.75">
      <c r="A3" s="74"/>
      <c r="B3" s="73"/>
      <c r="C3" s="23"/>
      <c r="D3" s="74"/>
      <c r="E3" s="74"/>
    </row>
    <row r="4" spans="1:5" ht="15.75">
      <c r="A4" s="74"/>
      <c r="B4" s="73"/>
      <c r="C4" s="23"/>
      <c r="D4" s="74"/>
      <c r="E4" s="74"/>
    </row>
    <row r="5" spans="1:5" ht="15.75">
      <c r="A5" s="74"/>
      <c r="B5" s="73"/>
      <c r="C5" s="23"/>
      <c r="D5" s="74"/>
      <c r="E5" s="74"/>
    </row>
    <row r="6" spans="1:5" ht="15.75">
      <c r="A6" s="74"/>
      <c r="B6" s="72"/>
      <c r="C6" s="23"/>
      <c r="D6" s="74"/>
      <c r="E6" s="74"/>
    </row>
    <row r="7" spans="1:5" ht="15.75">
      <c r="A7" s="74"/>
      <c r="B7" s="72"/>
      <c r="C7" s="23"/>
      <c r="D7" s="74"/>
      <c r="E7" s="74"/>
    </row>
    <row r="8" spans="1:5" ht="15.75">
      <c r="A8" s="24"/>
      <c r="B8" s="23"/>
      <c r="C8" s="23"/>
      <c r="D8" s="24"/>
      <c r="E8" s="24"/>
    </row>
    <row r="9" spans="1:5">
      <c r="A9" s="18"/>
      <c r="B9" s="17"/>
      <c r="C9" s="17"/>
      <c r="D9" s="18"/>
      <c r="E9" s="18"/>
    </row>
    <row r="10" spans="1:5">
      <c r="A10" s="18"/>
      <c r="B10" s="17"/>
      <c r="C10" s="17"/>
      <c r="D10" s="18"/>
      <c r="E10" s="18"/>
    </row>
  </sheetData>
  <sortState ref="B6:D8">
    <sortCondition descending="1" ref="D4:D8"/>
  </sortState>
  <mergeCells count="9">
    <mergeCell ref="A1:E1"/>
    <mergeCell ref="B6:B7"/>
    <mergeCell ref="B3:B5"/>
    <mergeCell ref="D3:D5"/>
    <mergeCell ref="E3:E5"/>
    <mergeCell ref="A3:A5"/>
    <mergeCell ref="A6:A7"/>
    <mergeCell ref="D6:D7"/>
    <mergeCell ref="E6:E7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15" sqref="G15"/>
    </sheetView>
  </sheetViews>
  <sheetFormatPr defaultRowHeight="15"/>
  <sheetData>
    <row r="1" spans="1:4">
      <c r="A1" t="s">
        <v>25</v>
      </c>
      <c r="D1" t="s">
        <v>31</v>
      </c>
    </row>
    <row r="2" spans="1:4">
      <c r="A2" t="s">
        <v>26</v>
      </c>
      <c r="D2" t="s">
        <v>32</v>
      </c>
    </row>
    <row r="3" spans="1:4">
      <c r="A3" t="s">
        <v>27</v>
      </c>
      <c r="D3" t="s">
        <v>33</v>
      </c>
    </row>
    <row r="4" spans="1:4">
      <c r="A4" t="s">
        <v>28</v>
      </c>
      <c r="D4" t="s">
        <v>34</v>
      </c>
    </row>
    <row r="5" spans="1:4">
      <c r="A5" t="s">
        <v>39</v>
      </c>
      <c r="D5" t="s">
        <v>37</v>
      </c>
    </row>
    <row r="6" spans="1:4">
      <c r="A6" t="s">
        <v>29</v>
      </c>
      <c r="D6" t="s">
        <v>40</v>
      </c>
    </row>
    <row r="7" spans="1:4">
      <c r="A7" t="s">
        <v>30</v>
      </c>
      <c r="D7" t="s">
        <v>35</v>
      </c>
    </row>
    <row r="8" spans="1:4">
      <c r="A8" t="s">
        <v>38</v>
      </c>
      <c r="D8" t="s">
        <v>36</v>
      </c>
    </row>
    <row r="9" spans="1:4">
      <c r="D9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2013 и младше</vt:lpstr>
      <vt:lpstr>2010-2012</vt:lpstr>
      <vt:lpstr>2009-2008</vt:lpstr>
      <vt:lpstr>2007-2005</vt:lpstr>
      <vt:lpstr>2004 и старше</vt:lpstr>
      <vt:lpstr>Ветераны</vt:lpstr>
      <vt:lpstr>Командный зачет</vt:lpstr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Разволяев</dc:creator>
  <cp:lastModifiedBy>Пользователь</cp:lastModifiedBy>
  <dcterms:created xsi:type="dcterms:W3CDTF">2022-11-22T04:57:11Z</dcterms:created>
  <dcterms:modified xsi:type="dcterms:W3CDTF">2023-11-23T10:01:41Z</dcterms:modified>
</cp:coreProperties>
</file>